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Инструкция" sheetId="5" r:id="rId1"/>
    <sheet name="Анкета" sheetId="1" r:id="rId2"/>
    <sheet name="Сводка" sheetId="4" r:id="rId3"/>
  </sheets>
  <definedNames>
    <definedName name="_GoBack" localSheetId="1">Анкета!#REF!</definedName>
    <definedName name="_xlnm.Print_Area" localSheetId="1">Анкета!$A$1:$D$123</definedName>
    <definedName name="_xlnm.Print_Area" localSheetId="2">Сводка!$A:$E</definedName>
  </definedNames>
  <calcPr calcId="125725" fullCalcOnLoad="1"/>
</workbook>
</file>

<file path=xl/calcChain.xml><?xml version="1.0" encoding="utf-8"?>
<calcChain xmlns="http://schemas.openxmlformats.org/spreadsheetml/2006/main">
  <c r="E78" i="4"/>
  <c r="E79"/>
  <c r="E80"/>
  <c r="E81"/>
  <c r="E82"/>
  <c r="E83"/>
  <c r="E84"/>
  <c r="E77"/>
  <c r="E60"/>
  <c r="E61"/>
  <c r="E62"/>
  <c r="E63"/>
  <c r="E64"/>
  <c r="E65"/>
  <c r="E66"/>
  <c r="E67"/>
  <c r="E68"/>
  <c r="E69"/>
  <c r="E70"/>
  <c r="E71"/>
  <c r="E72"/>
  <c r="E73"/>
  <c r="E74"/>
  <c r="E75"/>
  <c r="E59"/>
  <c r="E42"/>
  <c r="E43"/>
  <c r="E44"/>
  <c r="E45"/>
  <c r="E46"/>
  <c r="E47"/>
  <c r="E48"/>
  <c r="E49"/>
  <c r="E50"/>
  <c r="E51"/>
  <c r="E52"/>
  <c r="E53"/>
  <c r="E54"/>
  <c r="E55"/>
  <c r="E56"/>
  <c r="E57"/>
  <c r="E41"/>
  <c r="D78"/>
  <c r="D79"/>
  <c r="D80"/>
  <c r="D81"/>
  <c r="D82"/>
  <c r="D83"/>
  <c r="D84"/>
  <c r="D77"/>
  <c r="D60"/>
  <c r="D61"/>
  <c r="D62"/>
  <c r="D63"/>
  <c r="D64"/>
  <c r="D65"/>
  <c r="D66"/>
  <c r="D67"/>
  <c r="D68"/>
  <c r="D69"/>
  <c r="D70"/>
  <c r="D71"/>
  <c r="D72"/>
  <c r="D73"/>
  <c r="D74"/>
  <c r="D75"/>
  <c r="D59"/>
  <c r="D42"/>
  <c r="D43"/>
  <c r="D44"/>
  <c r="D45"/>
  <c r="D46"/>
  <c r="D47"/>
  <c r="D48"/>
  <c r="D49"/>
  <c r="D50"/>
  <c r="D51"/>
  <c r="D52"/>
  <c r="D53"/>
  <c r="D54"/>
  <c r="D55"/>
  <c r="D56"/>
  <c r="D57"/>
  <c r="D41"/>
  <c r="C78"/>
  <c r="C79"/>
  <c r="C80"/>
  <c r="C81"/>
  <c r="C82"/>
  <c r="C83"/>
  <c r="C84"/>
  <c r="C77"/>
  <c r="C60"/>
  <c r="C61"/>
  <c r="C62"/>
  <c r="C63"/>
  <c r="C64"/>
  <c r="C65"/>
  <c r="C66"/>
  <c r="C67"/>
  <c r="C68"/>
  <c r="C69"/>
  <c r="C70"/>
  <c r="C71"/>
  <c r="C72"/>
  <c r="C73"/>
  <c r="C74"/>
  <c r="C75"/>
  <c r="C59"/>
  <c r="C42"/>
  <c r="C43"/>
  <c r="C44"/>
  <c r="C45"/>
  <c r="C46"/>
  <c r="C47"/>
  <c r="C48"/>
  <c r="C49"/>
  <c r="C50"/>
  <c r="C51"/>
  <c r="C52"/>
  <c r="C53"/>
  <c r="C54"/>
  <c r="C55"/>
  <c r="C56"/>
  <c r="C57"/>
  <c r="C41"/>
  <c r="B2"/>
  <c r="C104"/>
  <c r="D104"/>
  <c r="E104"/>
  <c r="C105"/>
  <c r="D105"/>
  <c r="E105"/>
  <c r="C106"/>
  <c r="D106"/>
  <c r="E106"/>
  <c r="C107"/>
  <c r="D107"/>
  <c r="E107"/>
  <c r="C108"/>
  <c r="D108"/>
  <c r="E108"/>
  <c r="C109"/>
  <c r="D109"/>
  <c r="E109"/>
  <c r="E103"/>
  <c r="D103"/>
  <c r="C103"/>
  <c r="C98"/>
  <c r="D98"/>
  <c r="C99"/>
  <c r="D99"/>
  <c r="C100"/>
  <c r="D100"/>
  <c r="C101"/>
  <c r="D101"/>
  <c r="C111"/>
  <c r="D111"/>
  <c r="C112"/>
  <c r="D112"/>
  <c r="C113"/>
  <c r="D113"/>
  <c r="C114"/>
  <c r="D114"/>
  <c r="D97"/>
  <c r="C97"/>
  <c r="C92"/>
  <c r="D92"/>
  <c r="C93"/>
  <c r="D93"/>
  <c r="C94"/>
  <c r="D94"/>
  <c r="C95"/>
  <c r="D95"/>
  <c r="C87"/>
  <c r="D87"/>
  <c r="D36"/>
  <c r="E36"/>
  <c r="D37"/>
  <c r="E37"/>
  <c r="D38"/>
  <c r="E38"/>
  <c r="D39"/>
  <c r="E39"/>
  <c r="E35"/>
  <c r="D35"/>
  <c r="D30"/>
  <c r="E30"/>
  <c r="D31"/>
  <c r="E31"/>
  <c r="D32"/>
  <c r="E32"/>
  <c r="D33"/>
  <c r="E33"/>
  <c r="E29"/>
  <c r="D29"/>
  <c r="D24"/>
  <c r="E24"/>
  <c r="D25"/>
  <c r="E25"/>
  <c r="D26"/>
  <c r="E26"/>
  <c r="D27"/>
  <c r="E27"/>
  <c r="E23"/>
  <c r="D23"/>
  <c r="D20"/>
  <c r="E20"/>
  <c r="D21"/>
  <c r="E21"/>
  <c r="E19"/>
  <c r="D19"/>
  <c r="E18"/>
  <c r="D89"/>
  <c r="C115" i="1"/>
  <c r="B116"/>
  <c r="C19" i="4"/>
  <c r="C3" i="1"/>
  <c r="D90" i="4"/>
  <c r="D91"/>
  <c r="D88"/>
  <c r="C91"/>
  <c r="C90"/>
  <c r="C89"/>
  <c r="C88"/>
  <c r="C39"/>
  <c r="C38"/>
  <c r="C37"/>
  <c r="C36"/>
  <c r="C35"/>
  <c r="C33"/>
  <c r="C32"/>
  <c r="C31"/>
  <c r="C30"/>
  <c r="C29"/>
  <c r="C24"/>
  <c r="C25"/>
  <c r="C26"/>
  <c r="C27"/>
  <c r="C23"/>
  <c r="C20"/>
  <c r="C21"/>
  <c r="C18"/>
  <c r="C6"/>
  <c r="C7"/>
  <c r="C8"/>
  <c r="C9"/>
  <c r="C10"/>
  <c r="C11"/>
  <c r="C12"/>
  <c r="C13"/>
  <c r="C14"/>
  <c r="C15"/>
  <c r="C16"/>
  <c r="C5"/>
  <c r="B115" i="1"/>
  <c r="B2"/>
  <c r="B1"/>
</calcChain>
</file>

<file path=xl/sharedStrings.xml><?xml version="1.0" encoding="utf-8"?>
<sst xmlns="http://schemas.openxmlformats.org/spreadsheetml/2006/main" count="694" uniqueCount="280">
  <si>
    <t>Названия муниципалитетов</t>
  </si>
  <si>
    <t>г.-к. Анапа</t>
  </si>
  <si>
    <t>№</t>
  </si>
  <si>
    <t>Наименование критериев</t>
  </si>
  <si>
    <t>Значение</t>
  </si>
  <si>
    <t>г. Армавир</t>
  </si>
  <si>
    <t>Наименование муниципального образования (выбирается из списка)</t>
  </si>
  <si>
    <t>г.-к. Геленджик</t>
  </si>
  <si>
    <t>2.1</t>
  </si>
  <si>
    <t>№ дошкольной образовательной организации</t>
  </si>
  <si>
    <t>г. Горячий Ключ</t>
  </si>
  <si>
    <t>2.2</t>
  </si>
  <si>
    <t>Полное наименование дошкольной образовательной организации</t>
  </si>
  <si>
    <t>г. Краснодар</t>
  </si>
  <si>
    <t>ФИО ответственного МОУО за данную информацию (полностью)</t>
  </si>
  <si>
    <t>г. Новороссийск</t>
  </si>
  <si>
    <t>№ телефона ответственного МОУО (желательно сотовый)</t>
  </si>
  <si>
    <t>г.-к. Сочи</t>
  </si>
  <si>
    <t>ФИО ответственного от ДОО за данную информацию (полностью)</t>
  </si>
  <si>
    <t>Абинский район</t>
  </si>
  <si>
    <t>№ телефона ответственного от ДОО (желательно сотовый)</t>
  </si>
  <si>
    <t>Апшеронский район</t>
  </si>
  <si>
    <t>Электронный адрес (e-mail) ответственного от ДОО</t>
  </si>
  <si>
    <t>Белоглинский район</t>
  </si>
  <si>
    <t>ФИО руководителя ДОО (полностью)</t>
  </si>
  <si>
    <t>Белореченский район</t>
  </si>
  <si>
    <t>Адрес ДОО</t>
  </si>
  <si>
    <t>Брюховецкий район</t>
  </si>
  <si>
    <t>Электронный адрес ДОО</t>
  </si>
  <si>
    <t>Выселковский район</t>
  </si>
  <si>
    <t>Телефон ДОО рабочий</t>
  </si>
  <si>
    <t>Гулькевичский район</t>
  </si>
  <si>
    <t>Динской район</t>
  </si>
  <si>
    <t>Ейский район</t>
  </si>
  <si>
    <t>Руководитель ДОО</t>
  </si>
  <si>
    <t>Кавказский район</t>
  </si>
  <si>
    <t>МП</t>
  </si>
  <si>
    <t>подпись</t>
  </si>
  <si>
    <t>расшифровка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</si>
  <si>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</si>
  <si>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</si>
  <si>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</si>
  <si>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</si>
  <si>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</si>
  <si>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</si>
  <si>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</si>
  <si>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Кущёвский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</si>
  <si>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</si>
  <si>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</si>
  <si>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</si>
  <si>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</si>
  <si>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</si>
  <si>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</si>
  <si>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</si>
  <si>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</si>
  <si>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</si>
  <si>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</si>
  <si>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</si>
  <si>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</si>
  <si>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</si>
  <si>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</si>
  <si>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</si>
  <si>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</si>
  <si>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</si>
  <si>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</si>
  <si>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</si>
  <si>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Варианты ответов</t>
  </si>
  <si>
    <t>-----------</t>
  </si>
  <si>
    <t>Основная образовательная программа дошкольного образования (ООП ДО)</t>
  </si>
  <si>
    <t>Количество ООП ДО в дошкольной образовательной организации</t>
  </si>
  <si>
    <t>Отражена  специфика национальных, социокультурных, климатических и иных условий, в которых осуществляется образовательный процесс.</t>
  </si>
  <si>
    <t>Принимают ли родители воспитанников (лица их замещающие) участие в определении содержания части, формируемой участниками образовательных отношений</t>
  </si>
  <si>
    <t>Принимают ли воспитанники старшего дошкольного возраста в определении  содержания части, формируемой участниками образовательных отношений</t>
  </si>
  <si>
    <t>Оснащённость ДОО:</t>
  </si>
  <si>
    <t>оздоровительным оборудованием</t>
  </si>
  <si>
    <t>инвентарём</t>
  </si>
  <si>
    <t>Составлен дополнительный раздел Программы – краткая презентация ООП ДО</t>
  </si>
  <si>
    <t>Повышение квалификации педагогических и руководящих работников ДОО</t>
  </si>
  <si>
    <t>12.1.</t>
  </si>
  <si>
    <t>12.2.</t>
  </si>
  <si>
    <t>12.3.</t>
  </si>
  <si>
    <t>12.4.</t>
  </si>
  <si>
    <t>12.5.</t>
  </si>
  <si>
    <t>12.6.</t>
  </si>
  <si>
    <t>12.7.</t>
  </si>
  <si>
    <t>целое число</t>
  </si>
  <si>
    <t>познавательное развитие</t>
  </si>
  <si>
    <t>физическое развитие</t>
  </si>
  <si>
    <t>художественно-эстетическое развитие</t>
  </si>
  <si>
    <t>социально-коммуникативное развитие</t>
  </si>
  <si>
    <t>речевое развитие</t>
  </si>
  <si>
    <t>Укажите направления, по которым Вы испытываете затруднения при определении методического обеспечения части, формируемой участниками образовательных отношений</t>
  </si>
  <si>
    <t>12.5.1.</t>
  </si>
  <si>
    <t>12.5.2.</t>
  </si>
  <si>
    <t>12.5.3.</t>
  </si>
  <si>
    <t>12.5.4.</t>
  </si>
  <si>
    <t>12.5.5.</t>
  </si>
  <si>
    <t>12.6.1.</t>
  </si>
  <si>
    <t>12.6.2.</t>
  </si>
  <si>
    <t>12.6.3.</t>
  </si>
  <si>
    <t>12.6.4.</t>
  </si>
  <si>
    <t>12.6.5.</t>
  </si>
  <si>
    <t>12.7.1.</t>
  </si>
  <si>
    <t>12.7.2.</t>
  </si>
  <si>
    <t>12.7.3.</t>
  </si>
  <si>
    <t>12.7.4.</t>
  </si>
  <si>
    <t>12.7.5.</t>
  </si>
  <si>
    <t>Укажите направления, по которым есть в наличии авторские парциальные программы, имеющие положительную внешнюю рецензию.</t>
  </si>
  <si>
    <t>13.</t>
  </si>
  <si>
    <t>13.1.</t>
  </si>
  <si>
    <t>13.2.</t>
  </si>
  <si>
    <t>13.2.1.</t>
  </si>
  <si>
    <t>13.2.2.</t>
  </si>
  <si>
    <t>13.2.3.</t>
  </si>
  <si>
    <t>13.2.4.</t>
  </si>
  <si>
    <t>13.2.5.</t>
  </si>
  <si>
    <t>Используется только один из следующих вариантов:
"0%", "до 25%", "до 50%", "до 75%", "до 100%"</t>
  </si>
  <si>
    <t>13.3.</t>
  </si>
  <si>
    <t>14.</t>
  </si>
  <si>
    <t>15.</t>
  </si>
  <si>
    <t>15.1.</t>
  </si>
  <si>
    <t>15.2.</t>
  </si>
  <si>
    <t>16.</t>
  </si>
  <si>
    <t>Доля руководящих работников, прошедших повышение квалификации по концептуальным основам ФГОС ДО</t>
  </si>
  <si>
    <t>17.</t>
  </si>
  <si>
    <r>
      <t xml:space="preserve">Соответствие квалификации учебно-вспомогательного персонала ДОО </t>
    </r>
    <r>
      <rPr>
        <sz val="12"/>
        <color indexed="8"/>
        <rFont val="Times New Roman"/>
        <family val="1"/>
        <charset val="204"/>
      </rPr>
      <t>приказу Минздравсоцразвития России от 26.08.2010 №761н «Об утверждении Единого квалификационного справочника должностей руководителей, специалистов и служащих, раздел «Квалификационные характеристики должностей работников образования» (гл. 4 «Должности учебно-вспомогательного персонала»)</t>
    </r>
  </si>
  <si>
    <r>
      <t xml:space="preserve">Соответствие квалификации педагогического персонала ДОО </t>
    </r>
    <r>
      <rPr>
        <sz val="12"/>
        <color indexed="8"/>
        <rFont val="Times New Roman"/>
        <family val="1"/>
        <charset val="204"/>
      </rPr>
      <t>приказу Минздравсоцразвития России от 18 октября 2013 г. № 544н «Об утверждении профессионального стандарта "Педагог (педагогическая деятельность в сфере дошкольного, начального общего, основного общего, среднего общего образования) (воспитатель, учитель)"</t>
    </r>
  </si>
  <si>
    <t>Количество незаполненных полей</t>
  </si>
  <si>
    <t>При выборе большинства ячеек появляется всплывающая подсказка по заполнению данных</t>
  </si>
  <si>
    <t>При выборе некоторых ячеек появляется треугольник справа от ячейки. При повторном нажатии на данную ячейку можно будет выбрать ответ из выпавшего списка.</t>
  </si>
  <si>
    <t>Необходимо заполнить информацию на листе "Анкета"</t>
  </si>
  <si>
    <r>
      <rPr>
        <b/>
        <sz val="11"/>
        <color indexed="8"/>
        <rFont val="Calibri"/>
        <family val="2"/>
        <charset val="204"/>
      </rPr>
      <t>Необходимо заполнять ВСЕ ячейки выделенные фоном</t>
    </r>
    <r>
      <rPr>
        <sz val="11"/>
        <color theme="1"/>
        <rFont val="Calibri"/>
        <family val="2"/>
        <scheme val="minor"/>
      </rPr>
      <t xml:space="preserve"> (кроме этого нужно заполнить в нижней части листа "Анкета" данные о руководителе)</t>
    </r>
  </si>
  <si>
    <t>После заполнения данных, файл необходимо отправить муниципальному ответственному за мониторинг</t>
  </si>
  <si>
    <t>Инструкция для ответственного от муниципального образования</t>
  </si>
  <si>
    <r>
      <t xml:space="preserve">Категорически </t>
    </r>
    <r>
      <rPr>
        <b/>
        <sz val="11"/>
        <color indexed="8"/>
        <rFont val="Calibri"/>
        <family val="2"/>
        <charset val="204"/>
      </rPr>
      <t>запрещается менять структуру файла</t>
    </r>
    <r>
      <rPr>
        <sz val="11"/>
        <color theme="1"/>
        <rFont val="Calibri"/>
        <family val="2"/>
        <scheme val="minor"/>
      </rPr>
      <t>, в том числе копировать содержимое данного файла в новый файл и работать с другим файлом, либо сохранять файл в другом формате (например, ods).</t>
    </r>
  </si>
  <si>
    <t>Для удобства рекомендуется распечатать данную инструкцию</t>
  </si>
  <si>
    <t xml:space="preserve">Переименуйте файл, добавив название муниципалитета в начале названия файла </t>
  </si>
  <si>
    <t>Скопируйте выделенную информацию (например, комбинацией Ctrl + C)</t>
  </si>
  <si>
    <t>Количество ответов</t>
  </si>
  <si>
    <t>Всего</t>
  </si>
  <si>
    <t>Да</t>
  </si>
  <si>
    <t>Нет</t>
  </si>
  <si>
    <t>------</t>
  </si>
  <si>
    <t>Среднее</t>
  </si>
  <si>
    <t>Руководитель УО</t>
  </si>
  <si>
    <t>Повторите пункты 4-6 для каждого файла от ДОО</t>
  </si>
  <si>
    <t>После заполнения сводки по муниципалитету необходимо распечатать сводку. Обратите внимание, что распечатается только сводная информация (первые 6 столбцов)</t>
  </si>
  <si>
    <t>Инструкция для ответственного от образовательной организации</t>
  </si>
  <si>
    <t>Перейдите в файл муниципальной сводки на лист "Сводка" и выделите первую ячейку следующего столбца. Вставьте содержимое буфера обмена (например, комбинацией Ctrl + V)</t>
  </si>
  <si>
    <t>Откройте файл от ДОО и перейдите на лист "Анкета". Нажмите на название столбца с заполненной информацией (см.рис.)</t>
  </si>
  <si>
    <t xml:space="preserve">Рисунок </t>
  </si>
  <si>
    <t>Укажите направления, по которым Вы испытываете затруднения при  определении методического обеспечения обязательной части ООП ДО?</t>
  </si>
  <si>
    <t>Лист "Сводка" не заполняется.</t>
  </si>
  <si>
    <t>Для многих ячеек строго определён формат. Если появляется сообщение "Введенное значение неверно", то необходимо удалить неверный ответ и ввести верный в соответствии с форматом</t>
  </si>
  <si>
    <t>Обратите внимание на столбец С ("Всего"). В случае неполного заполнения анкет ячейки будут выделены красным фоном. В этом случае нужно исправить (дополнить) исходные данные</t>
  </si>
  <si>
    <r>
      <t>Требования к развивающей предметно-пространственной среде ДОО</t>
    </r>
    <r>
      <rPr>
        <sz val="12"/>
        <color indexed="8"/>
        <rFont val="Times New Roman"/>
        <family val="1"/>
        <charset val="204"/>
      </rPr>
      <t xml:space="preserve"> (см. С.А.Аверин, Т.Г.Коновалова, В.А.Маркова Реализуем ФГОС ДО: моделирование развивающей предметно-пространственной среды современной дошкольной образовательной организации – М. ЗАО "ЭЛТИ-КУДИЦ", 2014.–  116 с.)</t>
    </r>
  </si>
  <si>
    <t>13.1.2.</t>
  </si>
  <si>
    <t>Соответствие развивающей предметно-пространственной среды требованиям ООП, по которой работает ДОО. Обеспеченность оборудованием, игрушками для:</t>
  </si>
  <si>
    <t>13.1.1.</t>
  </si>
  <si>
    <t>13.1.3.</t>
  </si>
  <si>
    <t>13.1.4.</t>
  </si>
  <si>
    <t>13.1.5.</t>
  </si>
  <si>
    <t>13.1.6.</t>
  </si>
  <si>
    <t>13.1.7.</t>
  </si>
  <si>
    <t>13.1.8.</t>
  </si>
  <si>
    <t>13.1.9.</t>
  </si>
  <si>
    <t>сюжетно-ролевых игр</t>
  </si>
  <si>
    <t>игр с правилами</t>
  </si>
  <si>
    <t>познавательно-исследовательской деятельности</t>
  </si>
  <si>
    <t>элементарного бытового труда</t>
  </si>
  <si>
    <t>конструирования</t>
  </si>
  <si>
    <t>изобразительной деятельности</t>
  </si>
  <si>
    <t>музыкальной деятельности</t>
  </si>
  <si>
    <t>двигательной деятельности</t>
  </si>
  <si>
    <t>Наличие специального оборудования, предусмотренного ООП</t>
  </si>
  <si>
    <t>Используется только один из следующих вариантов:
"0%", "до 25%", "до 50%", "до 75%", "до 100%" (за 100% считается полное обеспечение образовательного процесса по выбранной программе)</t>
  </si>
  <si>
    <t xml:space="preserve">Развивающая предметно-пространственная среда ДОО </t>
  </si>
  <si>
    <t>позволяет организовать инклюзивное образование</t>
  </si>
  <si>
    <t>13.3.1.</t>
  </si>
  <si>
    <t>13.3.2.</t>
  </si>
  <si>
    <t>13.3.3.</t>
  </si>
  <si>
    <t>13.3.4.</t>
  </si>
  <si>
    <t>13.3.5.</t>
  </si>
  <si>
    <t>13.3.6.</t>
  </si>
  <si>
    <t>обеспечивает возможность трансформации пространства (возможность изменения среды в связи с изменениями образовательных задач и интересов детей)</t>
  </si>
  <si>
    <t>соответствует требованиям полифункциональности (возможность разнообразного использования различных составляющих предметной среды)</t>
  </si>
  <si>
    <t>обеспечивает вариативность среды (различные пространства, материалы, игры, игрушки, оборудование обеспечивающие свободный выбор детей)</t>
  </si>
  <si>
    <t>обеспечивает доступность среды</t>
  </si>
  <si>
    <t>обеспечивает безопасность среды</t>
  </si>
  <si>
    <t>Доля педагогических работников, прошедших повышение квалификации по концептуальным основам ФГОС ДО</t>
  </si>
  <si>
    <t>средствами обучения</t>
  </si>
  <si>
    <t>игровым оборудованием</t>
  </si>
  <si>
    <t>спортивным оборудованием</t>
  </si>
  <si>
    <t>да / нет</t>
  </si>
  <si>
    <t>12.8.</t>
  </si>
  <si>
    <t>Укажите авторские образовательные программы, с учетом которых составлена обязательная часть ООП ДО в группах общеразвивающей направленности.</t>
  </si>
  <si>
    <t>"От рождения до школы"</t>
  </si>
  <si>
    <t>"Детство"</t>
  </si>
  <si>
    <t>"Тропинки"</t>
  </si>
  <si>
    <t>"Вдохновение"</t>
  </si>
  <si>
    <t>"Мир открытий"</t>
  </si>
  <si>
    <t>"Открытия"</t>
  </si>
  <si>
    <t>"Миры детства. Конструирование возможностей"</t>
  </si>
  <si>
    <t>"Школа 2100"</t>
  </si>
  <si>
    <t>"Детский сад по системе Монтессори"</t>
  </si>
  <si>
    <t>"Радуга"</t>
  </si>
  <si>
    <t>"Истоки"</t>
  </si>
  <si>
    <t>"На крыльях детства"</t>
  </si>
  <si>
    <t>"Детский сад - дом радости"</t>
  </si>
  <si>
    <t>"Успех"</t>
  </si>
  <si>
    <t>другие</t>
  </si>
  <si>
    <t>12.8.1.</t>
  </si>
  <si>
    <t>12.8.2.</t>
  </si>
  <si>
    <t>12.8.3.</t>
  </si>
  <si>
    <t>12.8.4.</t>
  </si>
  <si>
    <t>12.8.5.</t>
  </si>
  <si>
    <t>12.8.6.</t>
  </si>
  <si>
    <t>12.8.7.</t>
  </si>
  <si>
    <t>12.8.8.</t>
  </si>
  <si>
    <t>12.8.9.</t>
  </si>
  <si>
    <t>12.8.10.</t>
  </si>
  <si>
    <t>12.8.11.</t>
  </si>
  <si>
    <t>12.8.12.</t>
  </si>
  <si>
    <t>12.8.13.</t>
  </si>
  <si>
    <t>12.8.14.</t>
  </si>
  <si>
    <t>12.8.15.</t>
  </si>
  <si>
    <t>12.8.16.</t>
  </si>
  <si>
    <t>12.8.17.</t>
  </si>
  <si>
    <t>12.9.</t>
  </si>
  <si>
    <t>Укажите авторские образовательные программы, с учетом которых составлена обязательная часть ООП ДО в группах комбинированной направленности.</t>
  </si>
  <si>
    <t>"Первые шаги"</t>
  </si>
  <si>
    <t>"Развитие"</t>
  </si>
  <si>
    <t>12.9.1.</t>
  </si>
  <si>
    <t>12.9.2.</t>
  </si>
  <si>
    <t>12.9.3.</t>
  </si>
  <si>
    <t>12.9.4.</t>
  </si>
  <si>
    <t>12.9.5.</t>
  </si>
  <si>
    <t>12.9.6.</t>
  </si>
  <si>
    <t>12.9.7.</t>
  </si>
  <si>
    <t>12.9.8.</t>
  </si>
  <si>
    <t>12.9.9.</t>
  </si>
  <si>
    <t>12.9.10.</t>
  </si>
  <si>
    <t>12.9.11.</t>
  </si>
  <si>
    <t>12.9.12.</t>
  </si>
  <si>
    <t>12.9.13.</t>
  </si>
  <si>
    <t>12.9.14.</t>
  </si>
  <si>
    <t>12.9.15.</t>
  </si>
  <si>
    <t>12.9.16.</t>
  </si>
  <si>
    <t>12.9.17.</t>
  </si>
  <si>
    <t>12.10.</t>
  </si>
  <si>
    <t>Укажите авторские образовательные программы, с учетом которых составлена обязательная часть ООП ДО в группах компенсирующей направленности.</t>
  </si>
  <si>
    <t>"Вариативная примерная адаптированная основная образовательная программа для детей с тяжелыми нарушениями речи (общим недоразвитием речи) с 3 до 7 лет, Н.В. Нищева"</t>
  </si>
  <si>
    <t>"Примерная адаптированная основная образовательная программа для дошкольников с тяжелыми нарушениями речи, под редакцией профессора Л.В. Лопатиной"</t>
  </si>
  <si>
    <t>"Какая-либо авторская образовательная программа + парциальная программа Т.Б. Филичевой, Т.В. Тумановой, Г.В. Чиркиной/ под ред. С.Г. Шевченко"</t>
  </si>
  <si>
    <t>"Комплексные образовательные программы для детей с нарушениями интеллекта, слуха, зрения и т.д., не вошедшие в навигатор программ, размещенных на ФИРО"</t>
  </si>
  <si>
    <t>12.11.</t>
  </si>
  <si>
    <t>Наличие в каждой группе компенсирующей направленности адаптированной основной общеобразовательной программы дошкольного образования (АООП ДО)</t>
  </si>
  <si>
    <t>12.12.</t>
  </si>
  <si>
    <t>Наличие ЗАКЛЮЧЕНИЙ ПМПК (не выписок из протоколазаседаний комиссии) на каждого ребенка с ОВЗ</t>
  </si>
  <si>
    <t>12.13.</t>
  </si>
  <si>
    <t>Наличие в заключении ПМПК рекомендаций по обучению ребенка по какой-либо программе (АООП ДО, СИПР)</t>
  </si>
  <si>
    <t>12.14.</t>
  </si>
  <si>
    <t>Наличие адаптированной образовательной программы (АОП) на каждого ребенка с ОВЗ в группах комбинированной и общеразвивающей направленности</t>
  </si>
  <si>
    <t>Подпишите распечатку со статистикой, отсканируйте и отправьте одним письмом (без архивирования) по адресу: nio@iro23.ru с темой письма: "Название муниципалитета Введение ФГОС ДО 2017" скан и файл Excel с муниципальной сводкой</t>
  </si>
  <si>
    <t>12.10.1.</t>
  </si>
  <si>
    <t>12.10.2.</t>
  </si>
  <si>
    <t>12.10.3.</t>
  </si>
  <si>
    <t>12.10.4.</t>
  </si>
  <si>
    <t>Поклонская Елена Викторовна</t>
  </si>
  <si>
    <t>8 961 853 15 57</t>
  </si>
  <si>
    <t>Муниципальное бюджетное дошкольное образовательное учреждение детский сад комбинированного вида № 33 города Ейска муниципального образования Ейский район</t>
  </si>
  <si>
    <t>Балала Инна Вадимовна</t>
  </si>
  <si>
    <t>ds33.yeisk@mail.ru</t>
  </si>
  <si>
    <t>да</t>
  </si>
  <si>
    <t>Шевченко Анна Владимировна</t>
  </si>
  <si>
    <t>uo.dou@bk.ru</t>
  </si>
  <si>
    <t>353680, Россия, Краснодарский край, Ейский район, город Ейск, улица Армавирская № 201 "А", угол улицы Ясенской № 60</t>
  </si>
  <si>
    <t>8(86132)3-84-66</t>
  </si>
  <si>
    <t>8-918-966-48-42</t>
  </si>
  <si>
    <t>нет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</si>
</sst>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81">
    <xf numFmtId="0" fontId="0" fillId="0" borderId="0" xfId="0"/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0" fillId="0" borderId="0" xfId="0" applyAlignment="1">
      <alignment horizontal="right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8" fillId="0" borderId="1" xfId="0" applyFont="1" applyBorder="1" applyProtection="1">
      <protection hidden="1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8" fillId="0" borderId="1" xfId="0" applyFont="1" applyFill="1" applyBorder="1" applyAlignment="1" applyProtection="1">
      <alignment horizontal="left" vertical="center" wrapText="1"/>
      <protection locked="0" hidden="1"/>
    </xf>
    <xf numFmtId="0" fontId="3" fillId="0" borderId="1" xfId="0" applyFont="1" applyFill="1" applyBorder="1" applyAlignment="1" applyProtection="1">
      <alignment horizontal="left" vertical="center" wrapText="1"/>
      <protection locked="0" hidden="1"/>
    </xf>
    <xf numFmtId="0" fontId="16" fillId="0" borderId="0" xfId="1" applyProtection="1">
      <protection hidden="1"/>
    </xf>
    <xf numFmtId="0" fontId="11" fillId="0" borderId="1" xfId="1" applyFont="1" applyBorder="1" applyAlignment="1" applyProtection="1">
      <alignment vertical="top" wrapText="1"/>
      <protection hidden="1"/>
    </xf>
    <xf numFmtId="0" fontId="10" fillId="0" borderId="1" xfId="1" applyFont="1" applyBorder="1" applyAlignment="1" applyProtection="1">
      <alignment vertical="top" wrapText="1"/>
      <protection hidden="1"/>
    </xf>
    <xf numFmtId="0" fontId="8" fillId="0" borderId="1" xfId="1" applyFont="1" applyBorder="1" applyAlignment="1" applyProtection="1">
      <alignment horizontal="center" vertical="center" wrapText="1"/>
      <protection locked="0" hidden="1"/>
    </xf>
    <xf numFmtId="0" fontId="12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vertical="top"/>
      <protection hidden="1"/>
    </xf>
    <xf numFmtId="0" fontId="13" fillId="0" borderId="0" xfId="1" applyFont="1" applyAlignment="1" applyProtection="1">
      <alignment horizontal="right" vertical="top"/>
      <protection hidden="1"/>
    </xf>
    <xf numFmtId="0" fontId="8" fillId="0" borderId="1" xfId="0" applyFont="1" applyBorder="1" applyAlignment="1" applyProtection="1">
      <alignment horizontal="center" vertical="center" wrapText="1"/>
      <protection locked="0"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1" xfId="1" quotePrefix="1" applyFont="1" applyBorder="1" applyAlignment="1" applyProtection="1">
      <alignment horizontal="center" vertical="center"/>
      <protection hidden="1"/>
    </xf>
    <xf numFmtId="0" fontId="8" fillId="0" borderId="1" xfId="1" applyFont="1" applyBorder="1" applyAlignment="1" applyProtection="1">
      <alignment horizontal="left" vertical="center" wrapText="1"/>
      <protection hidden="1"/>
    </xf>
    <xf numFmtId="49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top" wrapText="1"/>
    </xf>
    <xf numFmtId="1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1" applyFont="1" applyBorder="1" applyProtection="1">
      <protection hidden="1"/>
    </xf>
    <xf numFmtId="0" fontId="8" fillId="0" borderId="1" xfId="1" applyFont="1" applyBorder="1" applyAlignment="1" applyProtection="1">
      <alignment wrapText="1"/>
      <protection hidden="1"/>
    </xf>
    <xf numFmtId="0" fontId="11" fillId="0" borderId="0" xfId="0" applyFont="1" applyProtection="1">
      <protection hidden="1"/>
    </xf>
    <xf numFmtId="0" fontId="8" fillId="0" borderId="0" xfId="1" applyFont="1" applyProtection="1">
      <protection hidden="1"/>
    </xf>
    <xf numFmtId="0" fontId="11" fillId="0" borderId="0" xfId="1" applyFont="1" applyProtection="1">
      <protection hidden="1"/>
    </xf>
    <xf numFmtId="0" fontId="8" fillId="0" borderId="0" xfId="0" applyFont="1" applyProtection="1">
      <protection locked="0" hidden="1"/>
    </xf>
    <xf numFmtId="0" fontId="0" fillId="0" borderId="0" xfId="0" applyAlignment="1" applyProtection="1">
      <alignment horizontal="right"/>
      <protection locked="0"/>
    </xf>
    <xf numFmtId="0" fontId="2" fillId="0" borderId="0" xfId="1" applyFont="1" applyFill="1" applyBorder="1" applyAlignment="1" applyProtection="1">
      <alignment vertical="center"/>
      <protection locked="0" hidden="1"/>
    </xf>
    <xf numFmtId="0" fontId="8" fillId="0" borderId="0" xfId="1" applyFont="1" applyProtection="1">
      <protection locked="0" hidden="1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Protection="1"/>
    <xf numFmtId="0" fontId="14" fillId="0" borderId="0" xfId="0" applyFont="1"/>
    <xf numFmtId="0" fontId="8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8" fillId="0" borderId="0" xfId="1" quotePrefix="1" applyFont="1" applyBorder="1" applyAlignment="1" applyProtection="1">
      <alignment horizontal="center" vertical="center"/>
      <protection hidden="1"/>
    </xf>
    <xf numFmtId="0" fontId="8" fillId="0" borderId="2" xfId="1" applyFont="1" applyBorder="1" applyAlignment="1" applyProtection="1">
      <alignment horizontal="center" vertical="center" wrapText="1"/>
      <protection hidden="1"/>
    </xf>
    <xf numFmtId="16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1" quotePrefix="1" applyFont="1" applyBorder="1" applyAlignment="1" applyProtection="1">
      <alignment horizontal="center" vertical="center"/>
    </xf>
    <xf numFmtId="0" fontId="8" fillId="2" borderId="1" xfId="1" quotePrefix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</xf>
    <xf numFmtId="0" fontId="0" fillId="0" borderId="0" xfId="0" applyFill="1" applyBorder="1" applyProtection="1">
      <protection locked="0"/>
    </xf>
    <xf numFmtId="1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justify" vertical="top" wrapText="1"/>
    </xf>
    <xf numFmtId="16" fontId="8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justify" vertical="top" wrapText="1"/>
    </xf>
    <xf numFmtId="16" fontId="8" fillId="0" borderId="1" xfId="0" applyNumberFormat="1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/>
      <protection hidden="1"/>
    </xf>
    <xf numFmtId="0" fontId="2" fillId="0" borderId="1" xfId="1" applyFont="1" applyBorder="1" applyAlignment="1" applyProtection="1">
      <alignment horizontal="center" vertical="center" wrapText="1"/>
      <protection locked="0" hidden="1"/>
    </xf>
    <xf numFmtId="0" fontId="8" fillId="0" borderId="5" xfId="1" applyFont="1" applyBorder="1" applyAlignment="1" applyProtection="1">
      <alignment horizontal="right"/>
      <protection locked="0" hidden="1"/>
    </xf>
    <xf numFmtId="0" fontId="15" fillId="0" borderId="1" xfId="0" applyFont="1" applyBorder="1" applyAlignment="1">
      <alignment horizontal="center" vertical="top" wrapText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8" fillId="0" borderId="3" xfId="1" applyFont="1" applyBorder="1" applyAlignment="1" applyProtection="1">
      <alignment horizontal="center" vertical="center" wrapText="1"/>
      <protection hidden="1"/>
    </xf>
    <xf numFmtId="0" fontId="8" fillId="0" borderId="4" xfId="1" applyFont="1" applyBorder="1" applyAlignment="1" applyProtection="1">
      <alignment horizontal="center" vertical="center" wrapText="1"/>
      <protection hidden="1"/>
    </xf>
    <xf numFmtId="0" fontId="8" fillId="0" borderId="2" xfId="1" applyFont="1" applyBorder="1" applyAlignment="1" applyProtection="1">
      <alignment horizontal="center" vertical="center" wrapText="1"/>
      <protection hidden="1"/>
    </xf>
    <xf numFmtId="0" fontId="8" fillId="0" borderId="5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6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theme="0"/>
      </font>
    </dxf>
    <dxf>
      <fill>
        <patternFill>
          <bgColor theme="6" tint="0.79998168889431442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15</xdr:row>
      <xdr:rowOff>47625</xdr:rowOff>
    </xdr:from>
    <xdr:to>
      <xdr:col>1</xdr:col>
      <xdr:colOff>5505450</xdr:colOff>
      <xdr:row>15</xdr:row>
      <xdr:rowOff>857250</xdr:rowOff>
    </xdr:to>
    <xdr:pic>
      <xdr:nvPicPr>
        <xdr:cNvPr id="415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4200525"/>
          <a:ext cx="5667375" cy="809625"/>
        </a:xfrm>
        <a:prstGeom prst="rect">
          <a:avLst/>
        </a:prstGeom>
        <a:noFill/>
        <a:ln w="25400">
          <a:solidFill>
            <a:srgbClr val="4F81BD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view="pageBreakPreview" topLeftCell="A19" zoomScale="80" zoomScaleSheetLayoutView="80" workbookViewId="0">
      <selection activeCell="B24" sqref="B24"/>
    </sheetView>
  </sheetViews>
  <sheetFormatPr defaultRowHeight="15"/>
  <cols>
    <col min="1" max="1" width="3" bestFit="1" customWidth="1"/>
    <col min="2" max="2" width="106.7109375" customWidth="1"/>
  </cols>
  <sheetData>
    <row r="1" spans="1:2" ht="21">
      <c r="B1" s="48" t="s">
        <v>147</v>
      </c>
    </row>
    <row r="2" spans="1:2">
      <c r="A2" s="27">
        <v>1</v>
      </c>
      <c r="B2" s="28" t="s">
        <v>130</v>
      </c>
    </row>
    <row r="3" spans="1:2" ht="30">
      <c r="A3" s="27">
        <v>2</v>
      </c>
      <c r="B3" s="29" t="s">
        <v>134</v>
      </c>
    </row>
    <row r="4" spans="1:2" ht="30">
      <c r="A4" s="27">
        <v>3</v>
      </c>
      <c r="B4" s="31" t="s">
        <v>131</v>
      </c>
    </row>
    <row r="5" spans="1:2">
      <c r="A5" s="27">
        <v>4</v>
      </c>
      <c r="B5" s="30" t="s">
        <v>152</v>
      </c>
    </row>
    <row r="6" spans="1:2">
      <c r="A6" s="27">
        <v>5</v>
      </c>
      <c r="B6" s="30" t="s">
        <v>128</v>
      </c>
    </row>
    <row r="7" spans="1:2" ht="30">
      <c r="A7" s="27">
        <v>6</v>
      </c>
      <c r="B7" s="30" t="s">
        <v>129</v>
      </c>
    </row>
    <row r="8" spans="1:2" ht="30">
      <c r="A8" s="27">
        <v>7</v>
      </c>
      <c r="B8" s="30" t="s">
        <v>153</v>
      </c>
    </row>
    <row r="9" spans="1:2">
      <c r="A9" s="27">
        <v>8</v>
      </c>
      <c r="B9" s="30" t="s">
        <v>132</v>
      </c>
    </row>
    <row r="10" spans="1:2">
      <c r="A10" s="44"/>
    </row>
    <row r="11" spans="1:2" ht="21">
      <c r="B11" s="48" t="s">
        <v>133</v>
      </c>
    </row>
    <row r="12" spans="1:2">
      <c r="A12" s="27">
        <v>1</v>
      </c>
      <c r="B12" s="28" t="s">
        <v>136</v>
      </c>
    </row>
    <row r="13" spans="1:2" ht="30">
      <c r="A13" s="27">
        <v>2</v>
      </c>
      <c r="B13" s="29" t="s">
        <v>134</v>
      </c>
    </row>
    <row r="14" spans="1:2">
      <c r="A14" s="27">
        <v>3</v>
      </c>
      <c r="B14" s="29" t="s">
        <v>135</v>
      </c>
    </row>
    <row r="15" spans="1:2" ht="30">
      <c r="A15" s="27">
        <v>4</v>
      </c>
      <c r="B15" s="29" t="s">
        <v>149</v>
      </c>
    </row>
    <row r="16" spans="1:2" ht="79.5" customHeight="1">
      <c r="A16" s="27"/>
      <c r="B16" s="29"/>
    </row>
    <row r="17" spans="1:2">
      <c r="A17" s="27"/>
      <c r="B17" s="45" t="s">
        <v>150</v>
      </c>
    </row>
    <row r="18" spans="1:2">
      <c r="A18" s="27">
        <v>5</v>
      </c>
      <c r="B18" s="30" t="s">
        <v>137</v>
      </c>
    </row>
    <row r="19" spans="1:2" ht="30">
      <c r="A19" s="27">
        <v>6</v>
      </c>
      <c r="B19" s="30" t="s">
        <v>148</v>
      </c>
    </row>
    <row r="20" spans="1:2">
      <c r="A20" s="27">
        <v>7</v>
      </c>
      <c r="B20" s="30" t="s">
        <v>145</v>
      </c>
    </row>
    <row r="21" spans="1:2" ht="30">
      <c r="A21" s="27">
        <v>8</v>
      </c>
      <c r="B21" s="30" t="s">
        <v>154</v>
      </c>
    </row>
    <row r="22" spans="1:2" ht="30">
      <c r="A22" s="27">
        <v>9</v>
      </c>
      <c r="B22" s="30" t="s">
        <v>146</v>
      </c>
    </row>
    <row r="23" spans="1:2" ht="45">
      <c r="A23" s="27">
        <v>10</v>
      </c>
      <c r="B23" s="29" t="s">
        <v>263</v>
      </c>
    </row>
  </sheetData>
  <sheetProtection password="C982" sheet="1" objects="1" scenarios="1"/>
  <phoneticPr fontId="0" type="noConversion"/>
  <pageMargins left="0.7" right="0.7" top="0.75" bottom="0.75" header="0.3" footer="0.3"/>
  <pageSetup paperSize="9" scale="8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"/>
  <sheetViews>
    <sheetView tabSelected="1" view="pageBreakPreview" zoomScale="80" zoomScaleSheetLayoutView="80" workbookViewId="0">
      <selection activeCell="C100" sqref="C100"/>
    </sheetView>
  </sheetViews>
  <sheetFormatPr defaultRowHeight="15"/>
  <cols>
    <col min="1" max="1" width="8" customWidth="1"/>
    <col min="2" max="2" width="45.5703125" customWidth="1"/>
    <col min="3" max="3" width="28.5703125" customWidth="1"/>
    <col min="4" max="4" width="25.5703125" customWidth="1"/>
    <col min="5" max="6" width="15" customWidth="1"/>
    <col min="7" max="7" width="24.28515625" customWidth="1"/>
    <col min="8" max="8" width="14.42578125" customWidth="1"/>
    <col min="9" max="9" width="29.42578125" hidden="1" customWidth="1"/>
  </cols>
  <sheetData>
    <row r="1" spans="1:9" ht="20.25">
      <c r="A1" s="1"/>
      <c r="B1" s="2" t="str">
        <f>IF(C115=0,"","Необходимо заполнить все ячейки с затененным фоном")</f>
        <v/>
      </c>
      <c r="C1" s="40"/>
      <c r="D1" s="41"/>
      <c r="E1" s="4"/>
      <c r="F1" s="4"/>
      <c r="G1" s="4"/>
      <c r="H1" s="4"/>
      <c r="I1" s="4" t="s">
        <v>0</v>
      </c>
    </row>
    <row r="2" spans="1:9" ht="18.75">
      <c r="A2" s="1"/>
      <c r="B2" s="5" t="str">
        <f>IF(C115=0,"","При выборе ячеек появляются всплывающие комментарии с пояснением по заполнению")</f>
        <v/>
      </c>
      <c r="C2" s="1"/>
      <c r="D2" s="3"/>
      <c r="E2" s="4"/>
      <c r="F2" s="4"/>
      <c r="G2" s="4"/>
      <c r="H2" s="4"/>
      <c r="I2" s="4" t="s">
        <v>1</v>
      </c>
    </row>
    <row r="3" spans="1:9" ht="15.75">
      <c r="A3" s="1"/>
      <c r="B3" s="37" t="s">
        <v>127</v>
      </c>
      <c r="C3" s="37">
        <f>COUNTBLANK(C5:C114)</f>
        <v>0</v>
      </c>
      <c r="D3" s="3"/>
      <c r="E3" s="4"/>
      <c r="F3" s="4"/>
      <c r="G3" s="4"/>
      <c r="H3" s="4"/>
      <c r="I3" s="4" t="s">
        <v>5</v>
      </c>
    </row>
    <row r="4" spans="1:9" ht="15.75">
      <c r="A4" s="11" t="s">
        <v>2</v>
      </c>
      <c r="B4" s="11" t="s">
        <v>3</v>
      </c>
      <c r="C4" s="35" t="s">
        <v>4</v>
      </c>
      <c r="D4" s="36" t="s">
        <v>66</v>
      </c>
      <c r="E4" s="4"/>
      <c r="F4" s="4"/>
      <c r="G4" s="4"/>
      <c r="H4" s="4"/>
      <c r="I4" s="4" t="s">
        <v>7</v>
      </c>
    </row>
    <row r="5" spans="1:9" ht="31.5">
      <c r="A5" s="18">
        <v>1</v>
      </c>
      <c r="B5" s="7" t="s">
        <v>6</v>
      </c>
      <c r="C5" s="8" t="s">
        <v>33</v>
      </c>
      <c r="D5" s="6"/>
      <c r="E5" s="4"/>
      <c r="F5" s="4"/>
      <c r="G5" s="4"/>
      <c r="H5" s="4"/>
      <c r="I5" s="4" t="s">
        <v>10</v>
      </c>
    </row>
    <row r="6" spans="1:9" ht="31.5">
      <c r="A6" s="22" t="s">
        <v>8</v>
      </c>
      <c r="B6" s="7" t="s">
        <v>9</v>
      </c>
      <c r="C6" s="9">
        <v>33</v>
      </c>
      <c r="D6" s="6"/>
      <c r="E6" s="4"/>
      <c r="F6" s="4"/>
      <c r="G6" s="4"/>
      <c r="H6" s="4"/>
      <c r="I6" s="4" t="s">
        <v>13</v>
      </c>
    </row>
    <row r="7" spans="1:9" ht="126">
      <c r="A7" s="22" t="s">
        <v>11</v>
      </c>
      <c r="B7" s="7" t="s">
        <v>12</v>
      </c>
      <c r="C7" s="9" t="s">
        <v>270</v>
      </c>
      <c r="D7" s="6"/>
      <c r="E7" s="4"/>
      <c r="F7" s="4"/>
      <c r="G7" s="4"/>
      <c r="H7" s="4"/>
      <c r="I7" s="4" t="s">
        <v>15</v>
      </c>
    </row>
    <row r="8" spans="1:9" ht="31.5">
      <c r="A8" s="18">
        <v>3</v>
      </c>
      <c r="B8" s="32" t="s">
        <v>14</v>
      </c>
      <c r="C8" s="8" t="s">
        <v>268</v>
      </c>
      <c r="D8" s="6"/>
      <c r="E8" s="4"/>
      <c r="F8" s="4"/>
      <c r="G8" s="4"/>
      <c r="H8" s="4"/>
      <c r="I8" s="4" t="s">
        <v>17</v>
      </c>
    </row>
    <row r="9" spans="1:9" ht="31.5">
      <c r="A9" s="18">
        <v>4</v>
      </c>
      <c r="B9" s="32" t="s">
        <v>16</v>
      </c>
      <c r="C9" s="8" t="s">
        <v>269</v>
      </c>
      <c r="D9" s="6"/>
      <c r="E9" s="4"/>
      <c r="F9" s="4"/>
      <c r="G9" s="4"/>
      <c r="H9" s="4"/>
      <c r="I9" s="4" t="s">
        <v>19</v>
      </c>
    </row>
    <row r="10" spans="1:9" ht="31.5">
      <c r="A10" s="19">
        <v>5</v>
      </c>
      <c r="B10" s="33" t="s">
        <v>18</v>
      </c>
      <c r="C10" s="34" t="s">
        <v>274</v>
      </c>
      <c r="D10" s="6"/>
      <c r="E10" s="4"/>
      <c r="F10" s="4"/>
      <c r="G10" s="4"/>
      <c r="H10" s="4"/>
      <c r="I10" s="4" t="s">
        <v>21</v>
      </c>
    </row>
    <row r="11" spans="1:9" ht="31.5">
      <c r="A11" s="19">
        <v>6</v>
      </c>
      <c r="B11" s="33" t="s">
        <v>20</v>
      </c>
      <c r="C11" s="34" t="s">
        <v>278</v>
      </c>
      <c r="D11" s="6"/>
      <c r="E11" s="4"/>
      <c r="F11" s="4"/>
      <c r="G11" s="4"/>
      <c r="H11" s="4"/>
      <c r="I11" s="4" t="s">
        <v>23</v>
      </c>
    </row>
    <row r="12" spans="1:9" ht="31.5">
      <c r="A12" s="19">
        <v>7</v>
      </c>
      <c r="B12" s="33" t="s">
        <v>22</v>
      </c>
      <c r="C12" s="34" t="s">
        <v>275</v>
      </c>
      <c r="D12" s="6"/>
      <c r="E12" s="4"/>
      <c r="F12" s="4"/>
      <c r="G12" s="4"/>
      <c r="H12" s="4"/>
      <c r="I12" s="4" t="s">
        <v>25</v>
      </c>
    </row>
    <row r="13" spans="1:9" ht="15.75">
      <c r="A13" s="19">
        <v>8</v>
      </c>
      <c r="B13" s="7" t="s">
        <v>24</v>
      </c>
      <c r="C13" s="34" t="s">
        <v>271</v>
      </c>
      <c r="D13" s="6"/>
      <c r="E13" s="4"/>
      <c r="F13" s="4"/>
      <c r="G13" s="4"/>
      <c r="H13" s="4"/>
      <c r="I13" s="4" t="s">
        <v>27</v>
      </c>
    </row>
    <row r="14" spans="1:9" ht="94.5">
      <c r="A14" s="19">
        <v>9</v>
      </c>
      <c r="B14" s="7" t="s">
        <v>26</v>
      </c>
      <c r="C14" s="34" t="s">
        <v>276</v>
      </c>
      <c r="D14" s="6"/>
      <c r="E14" s="4"/>
      <c r="F14" s="4"/>
      <c r="G14" s="4"/>
      <c r="H14" s="4"/>
      <c r="I14" s="4" t="s">
        <v>29</v>
      </c>
    </row>
    <row r="15" spans="1:9" ht="15.75">
      <c r="A15" s="19">
        <v>10</v>
      </c>
      <c r="B15" s="7" t="s">
        <v>28</v>
      </c>
      <c r="C15" s="34" t="s">
        <v>272</v>
      </c>
      <c r="D15" s="6"/>
      <c r="E15" s="4"/>
      <c r="F15" s="4"/>
      <c r="G15" s="4"/>
      <c r="H15" s="4"/>
      <c r="I15" s="4" t="s">
        <v>31</v>
      </c>
    </row>
    <row r="16" spans="1:9" ht="15.75">
      <c r="A16" s="19">
        <v>11</v>
      </c>
      <c r="B16" s="7" t="s">
        <v>30</v>
      </c>
      <c r="C16" s="34" t="s">
        <v>277</v>
      </c>
      <c r="D16" s="6"/>
      <c r="E16" s="4"/>
      <c r="F16" s="4"/>
      <c r="G16" s="4"/>
      <c r="H16" s="4"/>
      <c r="I16" s="4" t="s">
        <v>32</v>
      </c>
    </row>
    <row r="17" spans="1:9" ht="31.5">
      <c r="A17" s="23">
        <v>12</v>
      </c>
      <c r="B17" s="24" t="s">
        <v>68</v>
      </c>
      <c r="C17" s="20" t="s">
        <v>67</v>
      </c>
      <c r="D17" s="20" t="s">
        <v>67</v>
      </c>
      <c r="E17" s="4"/>
      <c r="F17" s="4"/>
      <c r="G17" s="4"/>
      <c r="H17" s="4"/>
      <c r="I17" s="4" t="s">
        <v>33</v>
      </c>
    </row>
    <row r="18" spans="1:9" ht="31.5">
      <c r="A18" s="25" t="s">
        <v>78</v>
      </c>
      <c r="B18" s="26" t="s">
        <v>69</v>
      </c>
      <c r="C18" s="13">
        <v>1</v>
      </c>
      <c r="D18" s="21" t="s">
        <v>85</v>
      </c>
      <c r="E18" s="4"/>
      <c r="I18" s="4" t="s">
        <v>35</v>
      </c>
    </row>
    <row r="19" spans="1:9" ht="63">
      <c r="A19" s="25" t="s">
        <v>79</v>
      </c>
      <c r="B19" s="26" t="s">
        <v>70</v>
      </c>
      <c r="C19" s="13" t="s">
        <v>273</v>
      </c>
      <c r="D19" s="77" t="s">
        <v>193</v>
      </c>
      <c r="E19" s="4"/>
      <c r="I19" s="4" t="s">
        <v>39</v>
      </c>
    </row>
    <row r="20" spans="1:9" ht="78.75">
      <c r="A20" s="25" t="s">
        <v>80</v>
      </c>
      <c r="B20" s="26" t="s">
        <v>71</v>
      </c>
      <c r="C20" s="13" t="s">
        <v>273</v>
      </c>
      <c r="D20" s="78"/>
      <c r="E20" s="4"/>
      <c r="I20" s="4" t="s">
        <v>40</v>
      </c>
    </row>
    <row r="21" spans="1:9" ht="63">
      <c r="A21" s="25" t="s">
        <v>81</v>
      </c>
      <c r="B21" s="26" t="s">
        <v>72</v>
      </c>
      <c r="C21" s="13" t="s">
        <v>273</v>
      </c>
      <c r="D21" s="79"/>
      <c r="E21" s="4"/>
      <c r="I21" s="4" t="s">
        <v>41</v>
      </c>
    </row>
    <row r="22" spans="1:9" ht="78.75">
      <c r="A22" s="25" t="s">
        <v>82</v>
      </c>
      <c r="B22" s="26" t="s">
        <v>91</v>
      </c>
      <c r="C22" s="20" t="s">
        <v>67</v>
      </c>
      <c r="D22" s="20" t="s">
        <v>67</v>
      </c>
      <c r="E22" s="4"/>
      <c r="I22" s="4" t="s">
        <v>42</v>
      </c>
    </row>
    <row r="23" spans="1:9" ht="15.75">
      <c r="A23" s="25" t="s">
        <v>92</v>
      </c>
      <c r="B23" s="26" t="s">
        <v>86</v>
      </c>
      <c r="C23" s="13" t="s">
        <v>279</v>
      </c>
      <c r="D23" s="77" t="s">
        <v>193</v>
      </c>
      <c r="E23" s="4"/>
      <c r="I23" s="4" t="s">
        <v>43</v>
      </c>
    </row>
    <row r="24" spans="1:9" ht="15.75">
      <c r="A24" s="25" t="s">
        <v>93</v>
      </c>
      <c r="B24" s="26" t="s">
        <v>90</v>
      </c>
      <c r="C24" s="13" t="s">
        <v>279</v>
      </c>
      <c r="D24" s="78"/>
      <c r="E24" s="4"/>
      <c r="I24" s="4" t="s">
        <v>44</v>
      </c>
    </row>
    <row r="25" spans="1:9" ht="15.75">
      <c r="A25" s="25" t="s">
        <v>94</v>
      </c>
      <c r="B25" s="26" t="s">
        <v>89</v>
      </c>
      <c r="C25" s="13" t="s">
        <v>279</v>
      </c>
      <c r="D25" s="78"/>
      <c r="E25" s="4"/>
      <c r="I25" s="4" t="s">
        <v>45</v>
      </c>
    </row>
    <row r="26" spans="1:9" ht="15.75">
      <c r="A26" s="25" t="s">
        <v>95</v>
      </c>
      <c r="B26" s="26" t="s">
        <v>88</v>
      </c>
      <c r="C26" s="13" t="s">
        <v>279</v>
      </c>
      <c r="D26" s="78"/>
      <c r="E26" s="4"/>
      <c r="I26" s="4" t="s">
        <v>46</v>
      </c>
    </row>
    <row r="27" spans="1:9" ht="15.75">
      <c r="A27" s="25" t="s">
        <v>96</v>
      </c>
      <c r="B27" s="26" t="s">
        <v>87</v>
      </c>
      <c r="C27" s="13" t="s">
        <v>279</v>
      </c>
      <c r="D27" s="79"/>
      <c r="E27" s="4"/>
      <c r="I27" s="4" t="s">
        <v>47</v>
      </c>
    </row>
    <row r="28" spans="1:9" ht="63">
      <c r="A28" s="25" t="s">
        <v>83</v>
      </c>
      <c r="B28" s="26" t="s">
        <v>151</v>
      </c>
      <c r="C28" s="20" t="s">
        <v>67</v>
      </c>
      <c r="D28" s="20" t="s">
        <v>67</v>
      </c>
      <c r="E28" s="4"/>
      <c r="I28" s="4" t="s">
        <v>48</v>
      </c>
    </row>
    <row r="29" spans="1:9" ht="15.75" customHeight="1">
      <c r="A29" s="25" t="s">
        <v>97</v>
      </c>
      <c r="B29" s="26" t="s">
        <v>86</v>
      </c>
      <c r="C29" s="13" t="s">
        <v>279</v>
      </c>
      <c r="D29" s="77" t="s">
        <v>193</v>
      </c>
      <c r="E29" s="4"/>
      <c r="I29" s="4" t="s">
        <v>49</v>
      </c>
    </row>
    <row r="30" spans="1:9" ht="15.75">
      <c r="A30" s="25" t="s">
        <v>98</v>
      </c>
      <c r="B30" s="26" t="s">
        <v>90</v>
      </c>
      <c r="C30" s="13" t="s">
        <v>279</v>
      </c>
      <c r="D30" s="78"/>
      <c r="E30" s="4"/>
      <c r="I30" s="4" t="s">
        <v>50</v>
      </c>
    </row>
    <row r="31" spans="1:9" ht="15.75">
      <c r="A31" s="25" t="s">
        <v>99</v>
      </c>
      <c r="B31" s="26" t="s">
        <v>89</v>
      </c>
      <c r="C31" s="13" t="s">
        <v>279</v>
      </c>
      <c r="D31" s="78"/>
      <c r="E31" s="4"/>
      <c r="I31" s="4" t="s">
        <v>51</v>
      </c>
    </row>
    <row r="32" spans="1:9" ht="15.75">
      <c r="A32" s="25" t="s">
        <v>100</v>
      </c>
      <c r="B32" s="26" t="s">
        <v>88</v>
      </c>
      <c r="C32" s="13" t="s">
        <v>279</v>
      </c>
      <c r="D32" s="78"/>
      <c r="E32" s="4"/>
      <c r="I32" s="4" t="s">
        <v>52</v>
      </c>
    </row>
    <row r="33" spans="1:9" ht="15.75">
      <c r="A33" s="25" t="s">
        <v>101</v>
      </c>
      <c r="B33" s="26" t="s">
        <v>87</v>
      </c>
      <c r="C33" s="13" t="s">
        <v>279</v>
      </c>
      <c r="D33" s="79"/>
      <c r="E33" s="4"/>
      <c r="I33" s="4" t="s">
        <v>53</v>
      </c>
    </row>
    <row r="34" spans="1:9" ht="63">
      <c r="A34" s="25" t="s">
        <v>84</v>
      </c>
      <c r="B34" s="26" t="s">
        <v>107</v>
      </c>
      <c r="C34" s="20" t="s">
        <v>67</v>
      </c>
      <c r="D34" s="20" t="s">
        <v>67</v>
      </c>
      <c r="E34" s="4"/>
      <c r="I34" s="4" t="s">
        <v>54</v>
      </c>
    </row>
    <row r="35" spans="1:9" ht="15.75" customHeight="1">
      <c r="A35" s="25" t="s">
        <v>102</v>
      </c>
      <c r="B35" s="26" t="s">
        <v>86</v>
      </c>
      <c r="C35" s="13" t="s">
        <v>279</v>
      </c>
      <c r="D35" s="77" t="s">
        <v>193</v>
      </c>
      <c r="E35" s="4"/>
      <c r="I35" s="4" t="s">
        <v>55</v>
      </c>
    </row>
    <row r="36" spans="1:9" ht="15.75">
      <c r="A36" s="25" t="s">
        <v>103</v>
      </c>
      <c r="B36" s="26" t="s">
        <v>90</v>
      </c>
      <c r="C36" s="13" t="s">
        <v>279</v>
      </c>
      <c r="D36" s="78"/>
      <c r="E36" s="4"/>
      <c r="I36" s="4" t="s">
        <v>56</v>
      </c>
    </row>
    <row r="37" spans="1:9" ht="15.75">
      <c r="A37" s="25" t="s">
        <v>104</v>
      </c>
      <c r="B37" s="26" t="s">
        <v>89</v>
      </c>
      <c r="C37" s="13" t="s">
        <v>279</v>
      </c>
      <c r="D37" s="78"/>
      <c r="E37" s="4"/>
      <c r="I37" s="4" t="s">
        <v>57</v>
      </c>
    </row>
    <row r="38" spans="1:9" ht="15.75">
      <c r="A38" s="25" t="s">
        <v>105</v>
      </c>
      <c r="B38" s="26" t="s">
        <v>88</v>
      </c>
      <c r="C38" s="13" t="s">
        <v>279</v>
      </c>
      <c r="D38" s="78"/>
      <c r="E38" s="4"/>
      <c r="I38" s="4" t="s">
        <v>58</v>
      </c>
    </row>
    <row r="39" spans="1:9" ht="15.75">
      <c r="A39" s="25" t="s">
        <v>106</v>
      </c>
      <c r="B39" s="26" t="s">
        <v>87</v>
      </c>
      <c r="C39" s="13" t="s">
        <v>279</v>
      </c>
      <c r="D39" s="79"/>
      <c r="E39" s="4"/>
      <c r="I39" s="4" t="s">
        <v>59</v>
      </c>
    </row>
    <row r="40" spans="1:9" ht="63">
      <c r="A40" s="25" t="s">
        <v>194</v>
      </c>
      <c r="B40" s="26" t="s">
        <v>195</v>
      </c>
      <c r="C40" s="20" t="s">
        <v>67</v>
      </c>
      <c r="D40" s="20" t="s">
        <v>67</v>
      </c>
      <c r="E40" s="4"/>
      <c r="I40" s="4" t="s">
        <v>60</v>
      </c>
    </row>
    <row r="41" spans="1:9" ht="15.75">
      <c r="A41" s="54" t="s">
        <v>211</v>
      </c>
      <c r="B41" s="55" t="s">
        <v>196</v>
      </c>
      <c r="C41" s="70" t="s">
        <v>273</v>
      </c>
      <c r="D41" s="77" t="s">
        <v>193</v>
      </c>
      <c r="E41" s="4"/>
      <c r="I41" s="4" t="s">
        <v>61</v>
      </c>
    </row>
    <row r="42" spans="1:9" ht="15.75">
      <c r="A42" s="54" t="s">
        <v>212</v>
      </c>
      <c r="B42" s="55" t="s">
        <v>197</v>
      </c>
      <c r="C42" s="13" t="s">
        <v>279</v>
      </c>
      <c r="D42" s="78"/>
      <c r="E42" s="4"/>
      <c r="I42" s="4" t="s">
        <v>62</v>
      </c>
    </row>
    <row r="43" spans="1:9" ht="15.75">
      <c r="A43" s="54" t="s">
        <v>213</v>
      </c>
      <c r="B43" s="55" t="s">
        <v>198</v>
      </c>
      <c r="C43" s="13" t="s">
        <v>279</v>
      </c>
      <c r="D43" s="78"/>
      <c r="E43" s="4"/>
      <c r="I43" s="4" t="s">
        <v>63</v>
      </c>
    </row>
    <row r="44" spans="1:9" ht="15.75">
      <c r="A44" s="54" t="s">
        <v>214</v>
      </c>
      <c r="B44" s="55" t="s">
        <v>199</v>
      </c>
      <c r="C44" s="13" t="s">
        <v>279</v>
      </c>
      <c r="D44" s="78"/>
      <c r="E44" s="4"/>
      <c r="I44" s="4" t="s">
        <v>64</v>
      </c>
    </row>
    <row r="45" spans="1:9" ht="15.75">
      <c r="A45" s="54" t="s">
        <v>215</v>
      </c>
      <c r="B45" s="55" t="s">
        <v>200</v>
      </c>
      <c r="C45" s="13" t="s">
        <v>279</v>
      </c>
      <c r="D45" s="78"/>
      <c r="E45" s="4"/>
      <c r="I45" s="4" t="s">
        <v>65</v>
      </c>
    </row>
    <row r="46" spans="1:9" ht="15.75">
      <c r="A46" s="54" t="s">
        <v>216</v>
      </c>
      <c r="B46" s="55" t="s">
        <v>201</v>
      </c>
      <c r="C46" s="13" t="s">
        <v>279</v>
      </c>
      <c r="D46" s="78"/>
      <c r="E46" s="4"/>
      <c r="I46" s="4"/>
    </row>
    <row r="47" spans="1:9" ht="31.5">
      <c r="A47" s="54" t="s">
        <v>217</v>
      </c>
      <c r="B47" s="55" t="s">
        <v>202</v>
      </c>
      <c r="C47" s="13" t="s">
        <v>279</v>
      </c>
      <c r="D47" s="78"/>
      <c r="E47" s="4"/>
      <c r="I47" s="4"/>
    </row>
    <row r="48" spans="1:9" ht="15.75">
      <c r="A48" s="54" t="s">
        <v>218</v>
      </c>
      <c r="B48" s="55" t="s">
        <v>203</v>
      </c>
      <c r="C48" s="13" t="s">
        <v>279</v>
      </c>
      <c r="D48" s="78"/>
      <c r="E48" s="4"/>
      <c r="I48" s="4"/>
    </row>
    <row r="49" spans="1:9" ht="15.75">
      <c r="A49" s="54" t="s">
        <v>219</v>
      </c>
      <c r="B49" s="55" t="s">
        <v>230</v>
      </c>
      <c r="C49" s="13" t="s">
        <v>279</v>
      </c>
      <c r="D49" s="78"/>
      <c r="E49" s="4"/>
      <c r="I49" s="4"/>
    </row>
    <row r="50" spans="1:9" ht="21" customHeight="1">
      <c r="A50" s="54" t="s">
        <v>220</v>
      </c>
      <c r="B50" s="55" t="s">
        <v>204</v>
      </c>
      <c r="C50" s="13" t="s">
        <v>279</v>
      </c>
      <c r="D50" s="78"/>
      <c r="E50" s="4"/>
      <c r="I50" s="4"/>
    </row>
    <row r="51" spans="1:9" ht="20.25" customHeight="1">
      <c r="A51" s="54" t="s">
        <v>221</v>
      </c>
      <c r="B51" s="55" t="s">
        <v>205</v>
      </c>
      <c r="C51" s="13" t="s">
        <v>279</v>
      </c>
      <c r="D51" s="78"/>
      <c r="E51" s="4"/>
      <c r="I51" s="4"/>
    </row>
    <row r="52" spans="1:9" ht="21.75" customHeight="1">
      <c r="A52" s="54" t="s">
        <v>222</v>
      </c>
      <c r="B52" s="55" t="s">
        <v>206</v>
      </c>
      <c r="C52" s="13" t="s">
        <v>279</v>
      </c>
      <c r="D52" s="78"/>
      <c r="E52" s="4"/>
      <c r="I52" s="4"/>
    </row>
    <row r="53" spans="1:9" ht="21" customHeight="1">
      <c r="A53" s="54" t="s">
        <v>223</v>
      </c>
      <c r="B53" s="55" t="s">
        <v>231</v>
      </c>
      <c r="C53" s="13" t="s">
        <v>279</v>
      </c>
      <c r="D53" s="78"/>
      <c r="E53" s="4"/>
      <c r="I53" s="4"/>
    </row>
    <row r="54" spans="1:9" ht="23.25" customHeight="1">
      <c r="A54" s="54" t="s">
        <v>224</v>
      </c>
      <c r="B54" s="55" t="s">
        <v>207</v>
      </c>
      <c r="C54" s="13" t="s">
        <v>279</v>
      </c>
      <c r="D54" s="78"/>
      <c r="E54" s="4"/>
      <c r="I54" s="4"/>
    </row>
    <row r="55" spans="1:9" ht="21" customHeight="1">
      <c r="A55" s="54" t="s">
        <v>225</v>
      </c>
      <c r="B55" s="55" t="s">
        <v>208</v>
      </c>
      <c r="C55" s="13" t="s">
        <v>279</v>
      </c>
      <c r="D55" s="78"/>
      <c r="E55" s="4"/>
      <c r="I55" s="4"/>
    </row>
    <row r="56" spans="1:9" ht="19.5" customHeight="1">
      <c r="A56" s="54" t="s">
        <v>226</v>
      </c>
      <c r="B56" s="55" t="s">
        <v>209</v>
      </c>
      <c r="C56" s="13" t="s">
        <v>279</v>
      </c>
      <c r="D56" s="78"/>
      <c r="E56" s="4"/>
      <c r="I56" s="4"/>
    </row>
    <row r="57" spans="1:9" ht="24" customHeight="1">
      <c r="A57" s="54" t="s">
        <v>227</v>
      </c>
      <c r="B57" s="55" t="s">
        <v>210</v>
      </c>
      <c r="C57" s="13" t="s">
        <v>279</v>
      </c>
      <c r="D57" s="79"/>
      <c r="E57" s="4"/>
      <c r="I57" s="4"/>
    </row>
    <row r="58" spans="1:9" ht="66" customHeight="1">
      <c r="A58" s="25" t="s">
        <v>228</v>
      </c>
      <c r="B58" s="26" t="s">
        <v>229</v>
      </c>
      <c r="C58" s="20" t="s">
        <v>67</v>
      </c>
      <c r="D58" s="20" t="s">
        <v>67</v>
      </c>
      <c r="E58" s="4"/>
      <c r="I58" s="4"/>
    </row>
    <row r="59" spans="1:9" ht="15.75">
      <c r="A59" s="54" t="s">
        <v>232</v>
      </c>
      <c r="B59" s="55" t="s">
        <v>196</v>
      </c>
      <c r="C59" s="70" t="s">
        <v>279</v>
      </c>
      <c r="D59" s="77" t="s">
        <v>193</v>
      </c>
      <c r="E59" s="4"/>
      <c r="I59" s="4"/>
    </row>
    <row r="60" spans="1:9" ht="15.75">
      <c r="A60" s="54" t="s">
        <v>233</v>
      </c>
      <c r="B60" s="55" t="s">
        <v>197</v>
      </c>
      <c r="C60" s="13" t="s">
        <v>279</v>
      </c>
      <c r="D60" s="78"/>
      <c r="E60" s="4"/>
      <c r="I60" s="4"/>
    </row>
    <row r="61" spans="1:9" ht="15.75">
      <c r="A61" s="54" t="s">
        <v>234</v>
      </c>
      <c r="B61" s="55" t="s">
        <v>198</v>
      </c>
      <c r="C61" s="13" t="s">
        <v>279</v>
      </c>
      <c r="D61" s="78"/>
      <c r="E61" s="4"/>
      <c r="I61" s="4"/>
    </row>
    <row r="62" spans="1:9" ht="15.75">
      <c r="A62" s="54" t="s">
        <v>235</v>
      </c>
      <c r="B62" s="55" t="s">
        <v>199</v>
      </c>
      <c r="C62" s="13" t="s">
        <v>279</v>
      </c>
      <c r="D62" s="78"/>
      <c r="E62" s="4"/>
      <c r="I62" s="4"/>
    </row>
    <row r="63" spans="1:9" ht="15.75">
      <c r="A63" s="54" t="s">
        <v>236</v>
      </c>
      <c r="B63" s="55" t="s">
        <v>200</v>
      </c>
      <c r="C63" s="13" t="s">
        <v>279</v>
      </c>
      <c r="D63" s="78"/>
      <c r="E63" s="4"/>
      <c r="I63" s="4"/>
    </row>
    <row r="64" spans="1:9" ht="15.75">
      <c r="A64" s="54" t="s">
        <v>237</v>
      </c>
      <c r="B64" s="55" t="s">
        <v>201</v>
      </c>
      <c r="C64" s="13" t="s">
        <v>279</v>
      </c>
      <c r="D64" s="78"/>
      <c r="E64" s="4"/>
      <c r="I64" s="4"/>
    </row>
    <row r="65" spans="1:9" ht="31.5">
      <c r="A65" s="54" t="s">
        <v>238</v>
      </c>
      <c r="B65" s="55" t="s">
        <v>202</v>
      </c>
      <c r="C65" s="13" t="s">
        <v>279</v>
      </c>
      <c r="D65" s="78"/>
      <c r="E65" s="4"/>
      <c r="I65" s="4"/>
    </row>
    <row r="66" spans="1:9" ht="15.75">
      <c r="A66" s="54" t="s">
        <v>239</v>
      </c>
      <c r="B66" s="55" t="s">
        <v>203</v>
      </c>
      <c r="C66" s="13" t="s">
        <v>279</v>
      </c>
      <c r="D66" s="78"/>
      <c r="E66" s="4"/>
      <c r="I66" s="4"/>
    </row>
    <row r="67" spans="1:9" ht="15.75">
      <c r="A67" s="54" t="s">
        <v>240</v>
      </c>
      <c r="B67" s="55" t="s">
        <v>230</v>
      </c>
      <c r="C67" s="13" t="s">
        <v>279</v>
      </c>
      <c r="D67" s="78"/>
      <c r="E67" s="4"/>
      <c r="I67" s="4"/>
    </row>
    <row r="68" spans="1:9" ht="21" customHeight="1">
      <c r="A68" s="54" t="s">
        <v>241</v>
      </c>
      <c r="B68" s="55" t="s">
        <v>204</v>
      </c>
      <c r="C68" s="13" t="s">
        <v>279</v>
      </c>
      <c r="D68" s="78"/>
      <c r="E68" s="4"/>
      <c r="I68" s="4"/>
    </row>
    <row r="69" spans="1:9" ht="20.25" customHeight="1">
      <c r="A69" s="54" t="s">
        <v>242</v>
      </c>
      <c r="B69" s="55" t="s">
        <v>205</v>
      </c>
      <c r="C69" s="13" t="s">
        <v>279</v>
      </c>
      <c r="D69" s="78"/>
      <c r="E69" s="4"/>
      <c r="I69" s="4"/>
    </row>
    <row r="70" spans="1:9" ht="21.75" customHeight="1">
      <c r="A70" s="54" t="s">
        <v>243</v>
      </c>
      <c r="B70" s="55" t="s">
        <v>206</v>
      </c>
      <c r="C70" s="13" t="s">
        <v>279</v>
      </c>
      <c r="D70" s="78"/>
      <c r="E70" s="4"/>
      <c r="I70" s="4"/>
    </row>
    <row r="71" spans="1:9" ht="21" customHeight="1">
      <c r="A71" s="54" t="s">
        <v>244</v>
      </c>
      <c r="B71" s="55" t="s">
        <v>231</v>
      </c>
      <c r="C71" s="13" t="s">
        <v>279</v>
      </c>
      <c r="D71" s="78"/>
      <c r="E71" s="4"/>
      <c r="I71" s="4"/>
    </row>
    <row r="72" spans="1:9" ht="23.25" customHeight="1">
      <c r="A72" s="54" t="s">
        <v>245</v>
      </c>
      <c r="B72" s="55" t="s">
        <v>207</v>
      </c>
      <c r="C72" s="13" t="s">
        <v>279</v>
      </c>
      <c r="D72" s="78"/>
      <c r="E72" s="4"/>
      <c r="I72" s="4"/>
    </row>
    <row r="73" spans="1:9" ht="21" customHeight="1">
      <c r="A73" s="54" t="s">
        <v>246</v>
      </c>
      <c r="B73" s="55" t="s">
        <v>208</v>
      </c>
      <c r="C73" s="13" t="s">
        <v>279</v>
      </c>
      <c r="D73" s="78"/>
      <c r="E73" s="4"/>
      <c r="I73" s="4"/>
    </row>
    <row r="74" spans="1:9" ht="19.5" customHeight="1">
      <c r="A74" s="54" t="s">
        <v>247</v>
      </c>
      <c r="B74" s="55" t="s">
        <v>209</v>
      </c>
      <c r="C74" s="13" t="s">
        <v>279</v>
      </c>
      <c r="D74" s="78"/>
      <c r="E74" s="4"/>
      <c r="I74" s="4"/>
    </row>
    <row r="75" spans="1:9" ht="19.5" customHeight="1">
      <c r="A75" s="54" t="s">
        <v>248</v>
      </c>
      <c r="B75" s="55" t="s">
        <v>210</v>
      </c>
      <c r="C75" s="13" t="s">
        <v>279</v>
      </c>
      <c r="D75" s="79"/>
      <c r="E75" s="4"/>
      <c r="I75" s="4"/>
    </row>
    <row r="76" spans="1:9" ht="66" customHeight="1">
      <c r="A76" s="25" t="s">
        <v>249</v>
      </c>
      <c r="B76" s="26" t="s">
        <v>250</v>
      </c>
      <c r="C76" s="20" t="s">
        <v>67</v>
      </c>
      <c r="D76" s="20" t="s">
        <v>67</v>
      </c>
      <c r="E76" s="4"/>
      <c r="I76" s="4"/>
    </row>
    <row r="77" spans="1:9" ht="78.75">
      <c r="A77" s="54" t="s">
        <v>264</v>
      </c>
      <c r="B77" s="55" t="s">
        <v>251</v>
      </c>
      <c r="C77" s="70" t="s">
        <v>279</v>
      </c>
      <c r="D77" s="77" t="s">
        <v>193</v>
      </c>
      <c r="E77" s="4"/>
      <c r="I77" s="4"/>
    </row>
    <row r="78" spans="1:9" ht="78.75">
      <c r="A78" s="54" t="s">
        <v>265</v>
      </c>
      <c r="B78" s="55" t="s">
        <v>252</v>
      </c>
      <c r="C78" s="13" t="s">
        <v>279</v>
      </c>
      <c r="D78" s="78"/>
      <c r="E78" s="4"/>
      <c r="I78" s="4"/>
    </row>
    <row r="79" spans="1:9" ht="63">
      <c r="A79" s="54" t="s">
        <v>266</v>
      </c>
      <c r="B79" s="55" t="s">
        <v>253</v>
      </c>
      <c r="C79" s="13" t="s">
        <v>273</v>
      </c>
      <c r="D79" s="78"/>
      <c r="E79" s="4"/>
      <c r="I79" s="4"/>
    </row>
    <row r="80" spans="1:9" ht="83.25" customHeight="1">
      <c r="A80" s="54" t="s">
        <v>267</v>
      </c>
      <c r="B80" s="55" t="s">
        <v>254</v>
      </c>
      <c r="C80" s="13" t="s">
        <v>279</v>
      </c>
      <c r="D80" s="79"/>
      <c r="E80" s="4"/>
      <c r="I80" s="4"/>
    </row>
    <row r="81" spans="1:9" ht="66" customHeight="1">
      <c r="A81" s="54" t="s">
        <v>255</v>
      </c>
      <c r="B81" s="55" t="s">
        <v>256</v>
      </c>
      <c r="C81" s="70" t="s">
        <v>273</v>
      </c>
      <c r="D81" s="53" t="s">
        <v>193</v>
      </c>
      <c r="E81" s="4"/>
      <c r="I81" s="4"/>
    </row>
    <row r="82" spans="1:9" ht="53.25" customHeight="1">
      <c r="A82" s="54" t="s">
        <v>257</v>
      </c>
      <c r="B82" s="55" t="s">
        <v>258</v>
      </c>
      <c r="C82" s="70" t="s">
        <v>273</v>
      </c>
      <c r="D82" s="53" t="s">
        <v>193</v>
      </c>
      <c r="E82" s="4"/>
      <c r="I82" s="4"/>
    </row>
    <row r="83" spans="1:9" ht="57.75" customHeight="1">
      <c r="A83" s="54" t="s">
        <v>259</v>
      </c>
      <c r="B83" s="55" t="s">
        <v>260</v>
      </c>
      <c r="C83" s="70" t="s">
        <v>273</v>
      </c>
      <c r="D83" s="53" t="s">
        <v>193</v>
      </c>
      <c r="E83" s="4"/>
      <c r="I83" s="4"/>
    </row>
    <row r="84" spans="1:9" ht="69" customHeight="1">
      <c r="A84" s="54" t="s">
        <v>261</v>
      </c>
      <c r="B84" s="55" t="s">
        <v>262</v>
      </c>
      <c r="C84" s="70" t="s">
        <v>273</v>
      </c>
      <c r="D84" s="53" t="s">
        <v>193</v>
      </c>
      <c r="E84" s="4"/>
      <c r="I84" s="4"/>
    </row>
    <row r="85" spans="1:9" ht="126">
      <c r="A85" s="23" t="s">
        <v>108</v>
      </c>
      <c r="B85" s="24" t="s">
        <v>155</v>
      </c>
      <c r="C85" s="20" t="s">
        <v>67</v>
      </c>
      <c r="D85" s="20" t="s">
        <v>67</v>
      </c>
      <c r="E85" s="4"/>
      <c r="I85" s="4"/>
    </row>
    <row r="86" spans="1:9" ht="78.75">
      <c r="A86" s="25" t="s">
        <v>109</v>
      </c>
      <c r="B86" s="26" t="s">
        <v>157</v>
      </c>
      <c r="C86" s="20" t="s">
        <v>67</v>
      </c>
      <c r="D86" s="20" t="s">
        <v>67</v>
      </c>
      <c r="E86" s="4"/>
      <c r="I86" s="4"/>
    </row>
    <row r="87" spans="1:9" ht="15.75">
      <c r="A87" s="25" t="s">
        <v>158</v>
      </c>
      <c r="B87" s="26" t="s">
        <v>166</v>
      </c>
      <c r="C87" s="17">
        <v>100</v>
      </c>
      <c r="D87" s="74" t="s">
        <v>175</v>
      </c>
      <c r="E87" s="4"/>
      <c r="I87" s="4"/>
    </row>
    <row r="88" spans="1:9" ht="15.75">
      <c r="A88" s="25" t="s">
        <v>156</v>
      </c>
      <c r="B88" s="26" t="s">
        <v>167</v>
      </c>
      <c r="C88" s="17">
        <v>100</v>
      </c>
      <c r="D88" s="75"/>
      <c r="E88" s="4"/>
      <c r="I88" s="4"/>
    </row>
    <row r="89" spans="1:9" ht="31.5">
      <c r="A89" s="25" t="s">
        <v>159</v>
      </c>
      <c r="B89" s="26" t="s">
        <v>168</v>
      </c>
      <c r="C89" s="17">
        <v>100</v>
      </c>
      <c r="D89" s="75"/>
      <c r="E89" s="4"/>
      <c r="I89" s="4"/>
    </row>
    <row r="90" spans="1:9" ht="15.75">
      <c r="A90" s="25" t="s">
        <v>160</v>
      </c>
      <c r="B90" s="26" t="s">
        <v>169</v>
      </c>
      <c r="C90" s="17">
        <v>100</v>
      </c>
      <c r="D90" s="75"/>
      <c r="E90" s="4"/>
      <c r="I90" s="4"/>
    </row>
    <row r="91" spans="1:9" ht="15.75">
      <c r="A91" s="25" t="s">
        <v>161</v>
      </c>
      <c r="B91" s="26" t="s">
        <v>170</v>
      </c>
      <c r="C91" s="17">
        <v>100</v>
      </c>
      <c r="D91" s="75"/>
      <c r="E91" s="4"/>
    </row>
    <row r="92" spans="1:9" ht="15.75">
      <c r="A92" s="25" t="s">
        <v>162</v>
      </c>
      <c r="B92" s="26" t="s">
        <v>171</v>
      </c>
      <c r="C92" s="17">
        <v>100</v>
      </c>
      <c r="D92" s="75"/>
      <c r="E92" s="4"/>
    </row>
    <row r="93" spans="1:9" ht="15.75">
      <c r="A93" s="25" t="s">
        <v>163</v>
      </c>
      <c r="B93" s="26" t="s">
        <v>172</v>
      </c>
      <c r="C93" s="17">
        <v>100</v>
      </c>
      <c r="D93" s="75"/>
      <c r="E93" s="4"/>
    </row>
    <row r="94" spans="1:9" ht="15.75">
      <c r="A94" s="25" t="s">
        <v>164</v>
      </c>
      <c r="B94" s="26" t="s">
        <v>173</v>
      </c>
      <c r="C94" s="17">
        <v>100</v>
      </c>
      <c r="D94" s="75"/>
      <c r="E94" s="4"/>
    </row>
    <row r="95" spans="1:9" ht="31.5">
      <c r="A95" s="25" t="s">
        <v>165</v>
      </c>
      <c r="B95" s="26" t="s">
        <v>174</v>
      </c>
      <c r="C95" s="17">
        <v>75</v>
      </c>
      <c r="D95" s="76"/>
      <c r="E95" s="4"/>
    </row>
    <row r="96" spans="1:9" ht="15.75">
      <c r="A96" s="25" t="s">
        <v>110</v>
      </c>
      <c r="B96" s="26" t="s">
        <v>73</v>
      </c>
      <c r="C96" s="20" t="s">
        <v>67</v>
      </c>
      <c r="D96" s="20" t="s">
        <v>67</v>
      </c>
      <c r="E96" s="4"/>
    </row>
    <row r="97" spans="1:5" ht="15.75">
      <c r="A97" s="25" t="s">
        <v>111</v>
      </c>
      <c r="B97" s="26" t="s">
        <v>190</v>
      </c>
      <c r="C97" s="17">
        <v>75</v>
      </c>
      <c r="D97" s="72" t="s">
        <v>116</v>
      </c>
      <c r="E97" s="4"/>
    </row>
    <row r="98" spans="1:5" ht="15.75">
      <c r="A98" s="25" t="s">
        <v>112</v>
      </c>
      <c r="B98" s="26" t="s">
        <v>191</v>
      </c>
      <c r="C98" s="17">
        <v>100</v>
      </c>
      <c r="D98" s="72"/>
      <c r="E98" s="4"/>
    </row>
    <row r="99" spans="1:5" ht="15.75">
      <c r="A99" s="25" t="s">
        <v>113</v>
      </c>
      <c r="B99" s="26" t="s">
        <v>192</v>
      </c>
      <c r="C99" s="17">
        <v>100</v>
      </c>
      <c r="D99" s="72"/>
    </row>
    <row r="100" spans="1:5" ht="15.75">
      <c r="A100" s="25" t="s">
        <v>114</v>
      </c>
      <c r="B100" s="26" t="s">
        <v>74</v>
      </c>
      <c r="C100" s="17">
        <v>75</v>
      </c>
      <c r="D100" s="72"/>
    </row>
    <row r="101" spans="1:5" ht="15.75">
      <c r="A101" s="25" t="s">
        <v>115</v>
      </c>
      <c r="B101" s="26" t="s">
        <v>75</v>
      </c>
      <c r="C101" s="17">
        <v>100</v>
      </c>
      <c r="D101" s="72"/>
    </row>
    <row r="102" spans="1:5" ht="31.5">
      <c r="A102" s="25" t="s">
        <v>117</v>
      </c>
      <c r="B102" s="26" t="s">
        <v>176</v>
      </c>
      <c r="C102" s="20" t="s">
        <v>67</v>
      </c>
      <c r="D102" s="20" t="s">
        <v>67</v>
      </c>
    </row>
    <row r="103" spans="1:5" ht="63">
      <c r="A103" s="25" t="s">
        <v>178</v>
      </c>
      <c r="B103" s="26" t="s">
        <v>184</v>
      </c>
      <c r="C103" s="70" t="s">
        <v>273</v>
      </c>
      <c r="D103" s="77" t="s">
        <v>193</v>
      </c>
    </row>
    <row r="104" spans="1:5" ht="63">
      <c r="A104" s="25" t="s">
        <v>179</v>
      </c>
      <c r="B104" s="26" t="s">
        <v>185</v>
      </c>
      <c r="C104" s="70" t="s">
        <v>273</v>
      </c>
      <c r="D104" s="78"/>
    </row>
    <row r="105" spans="1:5" ht="63">
      <c r="A105" s="25" t="s">
        <v>180</v>
      </c>
      <c r="B105" s="26" t="s">
        <v>186</v>
      </c>
      <c r="C105" s="70" t="s">
        <v>273</v>
      </c>
      <c r="D105" s="78"/>
    </row>
    <row r="106" spans="1:5" ht="15.75">
      <c r="A106" s="25" t="s">
        <v>181</v>
      </c>
      <c r="B106" s="26" t="s">
        <v>187</v>
      </c>
      <c r="C106" s="70" t="s">
        <v>273</v>
      </c>
      <c r="D106" s="78"/>
    </row>
    <row r="107" spans="1:5" ht="15.75">
      <c r="A107" s="25" t="s">
        <v>182</v>
      </c>
      <c r="B107" s="26" t="s">
        <v>188</v>
      </c>
      <c r="C107" s="70" t="s">
        <v>273</v>
      </c>
      <c r="D107" s="78"/>
    </row>
    <row r="108" spans="1:5" ht="31.5">
      <c r="A108" s="25" t="s">
        <v>183</v>
      </c>
      <c r="B108" s="26" t="s">
        <v>177</v>
      </c>
      <c r="C108" s="70" t="s">
        <v>273</v>
      </c>
      <c r="D108" s="78"/>
    </row>
    <row r="109" spans="1:5" ht="47.25">
      <c r="A109" s="23" t="s">
        <v>118</v>
      </c>
      <c r="B109" s="24" t="s">
        <v>76</v>
      </c>
      <c r="C109" s="13" t="s">
        <v>273</v>
      </c>
      <c r="D109" s="79"/>
    </row>
    <row r="110" spans="1:5" ht="47.25">
      <c r="A110" s="23" t="s">
        <v>119</v>
      </c>
      <c r="B110" s="24" t="s">
        <v>77</v>
      </c>
      <c r="C110" s="20" t="s">
        <v>67</v>
      </c>
      <c r="D110" s="20" t="s">
        <v>67</v>
      </c>
    </row>
    <row r="111" spans="1:5" ht="47.25">
      <c r="A111" s="25" t="s">
        <v>120</v>
      </c>
      <c r="B111" s="26" t="s">
        <v>123</v>
      </c>
      <c r="C111" s="17">
        <v>100</v>
      </c>
      <c r="D111" s="73" t="s">
        <v>116</v>
      </c>
    </row>
    <row r="112" spans="1:5" ht="47.25">
      <c r="A112" s="25" t="s">
        <v>121</v>
      </c>
      <c r="B112" s="26" t="s">
        <v>189</v>
      </c>
      <c r="C112" s="17">
        <v>100</v>
      </c>
      <c r="D112" s="73"/>
    </row>
    <row r="113" spans="1:4" ht="141.75">
      <c r="A113" s="61" t="s">
        <v>122</v>
      </c>
      <c r="B113" s="24" t="s">
        <v>126</v>
      </c>
      <c r="C113" s="17">
        <v>100</v>
      </c>
      <c r="D113" s="73"/>
    </row>
    <row r="114" spans="1:4" ht="157.5">
      <c r="A114" s="61" t="s">
        <v>124</v>
      </c>
      <c r="B114" s="24" t="s">
        <v>125</v>
      </c>
      <c r="C114" s="17">
        <v>100</v>
      </c>
      <c r="D114" s="73"/>
    </row>
    <row r="115" spans="1:4" ht="15.75">
      <c r="A115" s="1"/>
      <c r="B115" s="37" t="str">
        <f>IF(C115=0,"","Количество незаполненных полей")</f>
        <v/>
      </c>
      <c r="C115" s="37">
        <f>COUNTBLANK(C5:C114)</f>
        <v>0</v>
      </c>
      <c r="D115" s="1"/>
    </row>
    <row r="116" spans="1:4" ht="15.75">
      <c r="A116" s="1"/>
      <c r="B116" s="39" t="str">
        <f>IF(C115=0,"","Необходимо заполнить все ячейки с затененным фоном")</f>
        <v/>
      </c>
      <c r="C116" s="38"/>
      <c r="D116" s="38"/>
    </row>
    <row r="117" spans="1:4" ht="15.75">
      <c r="A117" s="1"/>
      <c r="B117" s="39"/>
      <c r="C117" s="38"/>
      <c r="D117" s="38"/>
    </row>
    <row r="118" spans="1:4" ht="15.75">
      <c r="A118" s="1"/>
      <c r="B118" s="39"/>
      <c r="C118" s="38"/>
      <c r="D118" s="38"/>
    </row>
    <row r="119" spans="1:4" ht="15.75">
      <c r="A119" s="1"/>
      <c r="B119" s="39"/>
      <c r="C119" s="38"/>
      <c r="D119" s="38"/>
    </row>
    <row r="120" spans="1:4" ht="15.75">
      <c r="A120" s="1"/>
      <c r="B120" s="43"/>
      <c r="C120" s="71"/>
      <c r="D120" s="71"/>
    </row>
    <row r="121" spans="1:4">
      <c r="B121" s="14" t="s">
        <v>36</v>
      </c>
      <c r="C121" s="15" t="s">
        <v>37</v>
      </c>
      <c r="D121" s="16" t="s">
        <v>38</v>
      </c>
    </row>
    <row r="122" spans="1:4" ht="15.75">
      <c r="A122" s="42" t="s">
        <v>34</v>
      </c>
      <c r="B122" s="4"/>
      <c r="C122" s="4"/>
      <c r="D122" s="4"/>
    </row>
    <row r="123" spans="1:4">
      <c r="B123" s="4"/>
      <c r="C123" s="4"/>
      <c r="D123" s="4"/>
    </row>
    <row r="124" spans="1:4">
      <c r="A124" s="10"/>
      <c r="B124" s="4"/>
      <c r="C124" s="4"/>
      <c r="D124" s="4"/>
    </row>
    <row r="125" spans="1:4">
      <c r="A125" s="4"/>
      <c r="B125" s="4"/>
      <c r="C125" s="4"/>
      <c r="D125" s="4"/>
    </row>
    <row r="126" spans="1:4">
      <c r="A126" s="4"/>
      <c r="B126" s="4"/>
      <c r="C126" s="4"/>
      <c r="D126" s="4"/>
    </row>
    <row r="127" spans="1:4">
      <c r="A127" s="4"/>
      <c r="B127" s="4"/>
      <c r="C127" s="4"/>
      <c r="D127" s="4"/>
    </row>
    <row r="128" spans="1:4">
      <c r="A128" s="4"/>
      <c r="B128" s="4"/>
      <c r="C128" s="4"/>
      <c r="D128" s="4"/>
    </row>
    <row r="129" spans="1:4">
      <c r="A129" s="4"/>
      <c r="B129" s="4"/>
      <c r="C129" s="4"/>
      <c r="D129" s="4"/>
    </row>
    <row r="130" spans="1:4">
      <c r="A130" s="4"/>
      <c r="B130" s="4"/>
      <c r="C130" s="4"/>
      <c r="D130" s="4"/>
    </row>
    <row r="131" spans="1:4">
      <c r="A131" s="4"/>
      <c r="B131" s="4"/>
      <c r="C131" s="4"/>
      <c r="D131" s="4"/>
    </row>
    <row r="132" spans="1:4">
      <c r="A132" s="4"/>
      <c r="B132" s="4"/>
      <c r="C132" s="4"/>
      <c r="D132" s="4"/>
    </row>
    <row r="133" spans="1:4">
      <c r="A133" s="4"/>
      <c r="B133" s="4"/>
      <c r="C133" s="4"/>
      <c r="D133" s="4"/>
    </row>
    <row r="134" spans="1:4">
      <c r="A134" s="4"/>
      <c r="B134" s="4"/>
      <c r="C134" s="4"/>
      <c r="D134" s="4"/>
    </row>
    <row r="135" spans="1:4">
      <c r="A135" s="4"/>
      <c r="B135" s="4"/>
      <c r="C135" s="4"/>
      <c r="D135" s="4"/>
    </row>
    <row r="136" spans="1:4">
      <c r="A136" s="4"/>
    </row>
    <row r="137" spans="1:4">
      <c r="A137" s="4"/>
    </row>
    <row r="138" spans="1:4">
      <c r="A138" s="4"/>
    </row>
  </sheetData>
  <sheetProtection password="C982" sheet="1"/>
  <mergeCells count="12">
    <mergeCell ref="D19:D21"/>
    <mergeCell ref="D23:D27"/>
    <mergeCell ref="D29:D33"/>
    <mergeCell ref="D35:D39"/>
    <mergeCell ref="C120:D120"/>
    <mergeCell ref="D97:D101"/>
    <mergeCell ref="D111:D114"/>
    <mergeCell ref="D87:D95"/>
    <mergeCell ref="D103:D109"/>
    <mergeCell ref="D41:D57"/>
    <mergeCell ref="D59:D75"/>
    <mergeCell ref="D77:D80"/>
  </mergeCells>
  <phoneticPr fontId="0" type="noConversion"/>
  <conditionalFormatting sqref="C5:C28 C34 C85:C102 C110:C114">
    <cfRule type="containsBlanks" dxfId="33" priority="42" stopIfTrue="1">
      <formula>LEN(TRIM(C5))=0</formula>
    </cfRule>
  </conditionalFormatting>
  <conditionalFormatting sqref="B1:C3 B115:C119">
    <cfRule type="expression" dxfId="32" priority="25" stopIfTrue="1">
      <formula>$C$115=0</formula>
    </cfRule>
  </conditionalFormatting>
  <conditionalFormatting sqref="C29:C33">
    <cfRule type="containsBlanks" dxfId="31" priority="21" stopIfTrue="1">
      <formula>LEN(TRIM(C29))=0</formula>
    </cfRule>
  </conditionalFormatting>
  <conditionalFormatting sqref="C35:C39 C41:C57">
    <cfRule type="containsBlanks" dxfId="30" priority="20" stopIfTrue="1">
      <formula>LEN(TRIM(C35))=0</formula>
    </cfRule>
  </conditionalFormatting>
  <conditionalFormatting sqref="C103">
    <cfRule type="containsBlanks" dxfId="29" priority="19" stopIfTrue="1">
      <formula>LEN(TRIM(C103))=0</formula>
    </cfRule>
  </conditionalFormatting>
  <conditionalFormatting sqref="C104">
    <cfRule type="containsBlanks" dxfId="28" priority="18" stopIfTrue="1">
      <formula>LEN(TRIM(C104))=0</formula>
    </cfRule>
  </conditionalFormatting>
  <conditionalFormatting sqref="C105">
    <cfRule type="containsBlanks" dxfId="27" priority="17" stopIfTrue="1">
      <formula>LEN(TRIM(C105))=0</formula>
    </cfRule>
  </conditionalFormatting>
  <conditionalFormatting sqref="C106">
    <cfRule type="containsBlanks" dxfId="26" priority="16" stopIfTrue="1">
      <formula>LEN(TRIM(C106))=0</formula>
    </cfRule>
  </conditionalFormatting>
  <conditionalFormatting sqref="C107">
    <cfRule type="containsBlanks" dxfId="25" priority="15" stopIfTrue="1">
      <formula>LEN(TRIM(C107))=0</formula>
    </cfRule>
  </conditionalFormatting>
  <conditionalFormatting sqref="C108">
    <cfRule type="containsBlanks" dxfId="24" priority="14" stopIfTrue="1">
      <formula>LEN(TRIM(C108))=0</formula>
    </cfRule>
  </conditionalFormatting>
  <conditionalFormatting sqref="C109">
    <cfRule type="containsBlanks" dxfId="23" priority="13" stopIfTrue="1">
      <formula>LEN(TRIM(C109))=0</formula>
    </cfRule>
  </conditionalFormatting>
  <conditionalFormatting sqref="C40">
    <cfRule type="containsBlanks" dxfId="22" priority="11" stopIfTrue="1">
      <formula>LEN(TRIM(C40))=0</formula>
    </cfRule>
  </conditionalFormatting>
  <conditionalFormatting sqref="C59:C75">
    <cfRule type="containsBlanks" dxfId="21" priority="10" stopIfTrue="1">
      <formula>LEN(TRIM(C59))=0</formula>
    </cfRule>
  </conditionalFormatting>
  <conditionalFormatting sqref="C58">
    <cfRule type="containsBlanks" dxfId="20" priority="9" stopIfTrue="1">
      <formula>LEN(TRIM(C58))=0</formula>
    </cfRule>
  </conditionalFormatting>
  <conditionalFormatting sqref="C77:C80">
    <cfRule type="containsBlanks" dxfId="19" priority="8" stopIfTrue="1">
      <formula>LEN(TRIM(C77))=0</formula>
    </cfRule>
  </conditionalFormatting>
  <conditionalFormatting sqref="C76">
    <cfRule type="containsBlanks" dxfId="18" priority="7" stopIfTrue="1">
      <formula>LEN(TRIM(C76))=0</formula>
    </cfRule>
  </conditionalFormatting>
  <conditionalFormatting sqref="C81">
    <cfRule type="containsBlanks" dxfId="17" priority="6" stopIfTrue="1">
      <formula>LEN(TRIM(C81))=0</formula>
    </cfRule>
  </conditionalFormatting>
  <conditionalFormatting sqref="C82">
    <cfRule type="containsBlanks" dxfId="16" priority="5" stopIfTrue="1">
      <formula>LEN(TRIM(C82))=0</formula>
    </cfRule>
  </conditionalFormatting>
  <conditionalFormatting sqref="C83">
    <cfRule type="containsBlanks" dxfId="15" priority="4" stopIfTrue="1">
      <formula>LEN(TRIM(C83))=0</formula>
    </cfRule>
  </conditionalFormatting>
  <conditionalFormatting sqref="C84">
    <cfRule type="containsBlanks" dxfId="14" priority="3" stopIfTrue="1">
      <formula>LEN(TRIM(C84))=0</formula>
    </cfRule>
  </conditionalFormatting>
  <conditionalFormatting sqref="C12">
    <cfRule type="containsBlanks" dxfId="13" priority="2" stopIfTrue="1">
      <formula>LEN(TRIM(C12))=0</formula>
    </cfRule>
  </conditionalFormatting>
  <conditionalFormatting sqref="C10:C11 C13:C16">
    <cfRule type="expression" dxfId="12" priority="1" stopIfTrue="1">
      <formula>LEN(TRIM(C10))=0</formula>
    </cfRule>
  </conditionalFormatting>
  <dataValidations count="10">
    <dataValidation allowBlank="1" showInputMessage="1" showErrorMessage="1" promptTitle="Указывайте код города" prompt="Указывая местный номер (2-35-43), обязательно нужно приводить код города, например, (861-34) 2-35-43" sqref="C16"/>
    <dataValidation type="whole" errorStyle="warning" operator="greaterThanOrEqual" allowBlank="1" showInputMessage="1" showErrorMessage="1" errorTitle="Желательно вводить только число" error="Вы уверены в правильности введенных данных?" promptTitle="Введите номер ДОО" prompt="Это число используется для технических нужд. Введите только число без дополнительных символов (например, 17). Если ДОО не имеет номера, то введите название ДОО, например, Звездочка" sqref="C6">
      <formula1>0</formula1>
    </dataValidation>
    <dataValidation allowBlank="1" showInputMessage="1" showErrorMessage="1" promptTitle="МОУО-" prompt="муниципальный орган управления образованием" sqref="B8:B9"/>
    <dataValidation allowBlank="1" showInputMessage="1" showErrorMessage="1" promptTitle="ДОО - " prompt="дошкольная образовательная организация" sqref="B10:B16"/>
    <dataValidation allowBlank="1" showInputMessage="1" showErrorMessage="1" promptTitle="Наименование ОУ" prompt="Введите полное наименование общеобразовательной организации" sqref="C7"/>
    <dataValidation allowBlank="1" showInputMessage="1" showErrorMessage="1" promptTitle="Это заголовок" prompt="Данное поле не заполняется" sqref="C17:D17 C22:D22 C28:D28 C34:D34 C96:D96 C110:D110 C85:D86 C102:D102 C40:D40 C58:D58 C76:D76"/>
    <dataValidation type="whole" operator="greaterThanOrEqual" allowBlank="1" showInputMessage="1" showErrorMessage="1" prompt="Введите только число" sqref="C18">
      <formula1>0</formula1>
    </dataValidation>
    <dataValidation type="list" allowBlank="1" showInputMessage="1" showErrorMessage="1" promptTitle="Введите только число" prompt="Используется только один из следующих вариантов:&#10;0   -  &quot;0%&quot;&#10;25 - &quot;до 25%&quot; (1-25%)&#10;50 -  &quot;до 50%&quot; (26-50%)&#10;75 - &quot;до 75%&quot; (51-75%)&#10;100 - &quot;до 100%&quot; (76-100%)" sqref="C97:C101 C111:C114 C87:C95">
      <formula1>"0,25,50,75,100"</formula1>
    </dataValidation>
    <dataValidation type="list" allowBlank="1" showInputMessage="1" showErrorMessage="1" promptTitle="Введите или выберите ответ" prompt="да ИЛИ нет" sqref="C19:C21 C23:C27 C29:C33 C103:C109 C35:C39 C41:C57 C59:C75 C77:C84">
      <formula1>"да,нет"</formula1>
    </dataValidation>
    <dataValidation type="list" allowBlank="1" showInputMessage="1" promptTitle="Введите название муниципалитета" prompt="При повторном нажатии на данную ячейку появится список муниципалитетов, из которого можно выбрать необходимый" sqref="C5">
      <formula1>$I$2:$I$45</formula1>
    </dataValidation>
  </dataValidations>
  <pageMargins left="0.7" right="0.7" top="0.75" bottom="0.75" header="0.3" footer="0.3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"/>
  <sheetViews>
    <sheetView topLeftCell="A70" zoomScale="85" zoomScaleNormal="85" workbookViewId="0">
      <selection activeCell="C5" sqref="C5"/>
    </sheetView>
  </sheetViews>
  <sheetFormatPr defaultRowHeight="15"/>
  <cols>
    <col min="1" max="1" width="10.85546875" style="47" customWidth="1"/>
    <col min="2" max="2" width="59.85546875" style="47" customWidth="1"/>
    <col min="3" max="3" width="8.28515625" style="47" customWidth="1"/>
    <col min="4" max="5" width="6.140625" style="47" customWidth="1"/>
    <col min="6" max="6" width="4.5703125" style="46" customWidth="1"/>
    <col min="7" max="176" width="35.85546875" style="46" customWidth="1"/>
    <col min="177" max="16384" width="9.140625" style="46"/>
  </cols>
  <sheetData>
    <row r="2" spans="1:5">
      <c r="B2" s="47" t="e">
        <f>IF(#REF!="","",#REF!)</f>
        <v>#REF!</v>
      </c>
    </row>
    <row r="3" spans="1:5">
      <c r="C3" s="47" t="s">
        <v>138</v>
      </c>
    </row>
    <row r="4" spans="1:5" ht="37.5">
      <c r="A4" s="11" t="s">
        <v>2</v>
      </c>
      <c r="B4" s="12" t="s">
        <v>3</v>
      </c>
      <c r="C4" s="12" t="s">
        <v>139</v>
      </c>
      <c r="D4" s="12" t="s">
        <v>141</v>
      </c>
      <c r="E4" s="12" t="s">
        <v>140</v>
      </c>
    </row>
    <row r="5" spans="1:5" ht="31.5">
      <c r="A5" s="18">
        <v>1</v>
      </c>
      <c r="B5" s="7" t="s">
        <v>6</v>
      </c>
      <c r="C5" s="7">
        <f t="shared" ref="C5:C16" si="0">COUNTA($F5:$IV5)</f>
        <v>0</v>
      </c>
      <c r="D5" s="20" t="s">
        <v>142</v>
      </c>
      <c r="E5" s="20" t="s">
        <v>142</v>
      </c>
    </row>
    <row r="6" spans="1:5" ht="15.75">
      <c r="A6" s="22" t="s">
        <v>8</v>
      </c>
      <c r="B6" s="7" t="s">
        <v>9</v>
      </c>
      <c r="C6" s="7">
        <f t="shared" si="0"/>
        <v>0</v>
      </c>
      <c r="D6" s="20" t="s">
        <v>142</v>
      </c>
      <c r="E6" s="20" t="s">
        <v>142</v>
      </c>
    </row>
    <row r="7" spans="1:5" ht="31.5">
      <c r="A7" s="22" t="s">
        <v>11</v>
      </c>
      <c r="B7" s="7" t="s">
        <v>12</v>
      </c>
      <c r="C7" s="7">
        <f t="shared" si="0"/>
        <v>0</v>
      </c>
      <c r="D7" s="20" t="s">
        <v>142</v>
      </c>
      <c r="E7" s="20" t="s">
        <v>142</v>
      </c>
    </row>
    <row r="8" spans="1:5" ht="31.5">
      <c r="A8" s="18">
        <v>3</v>
      </c>
      <c r="B8" s="32" t="s">
        <v>14</v>
      </c>
      <c r="C8" s="7">
        <f t="shared" si="0"/>
        <v>0</v>
      </c>
      <c r="D8" s="20" t="s">
        <v>142</v>
      </c>
      <c r="E8" s="20" t="s">
        <v>142</v>
      </c>
    </row>
    <row r="9" spans="1:5" ht="15.75">
      <c r="A9" s="18">
        <v>4</v>
      </c>
      <c r="B9" s="32" t="s">
        <v>16</v>
      </c>
      <c r="C9" s="7">
        <f t="shared" si="0"/>
        <v>0</v>
      </c>
      <c r="D9" s="20" t="s">
        <v>142</v>
      </c>
      <c r="E9" s="20" t="s">
        <v>142</v>
      </c>
    </row>
    <row r="10" spans="1:5" ht="31.5">
      <c r="A10" s="19">
        <v>5</v>
      </c>
      <c r="B10" s="33" t="s">
        <v>18</v>
      </c>
      <c r="C10" s="7">
        <f t="shared" si="0"/>
        <v>0</v>
      </c>
      <c r="D10" s="20" t="s">
        <v>142</v>
      </c>
      <c r="E10" s="20" t="s">
        <v>142</v>
      </c>
    </row>
    <row r="11" spans="1:5" ht="31.5">
      <c r="A11" s="19">
        <v>6</v>
      </c>
      <c r="B11" s="33" t="s">
        <v>20</v>
      </c>
      <c r="C11" s="7">
        <f t="shared" si="0"/>
        <v>0</v>
      </c>
      <c r="D11" s="20" t="s">
        <v>142</v>
      </c>
      <c r="E11" s="20" t="s">
        <v>142</v>
      </c>
    </row>
    <row r="12" spans="1:5" ht="15.75">
      <c r="A12" s="19">
        <v>7</v>
      </c>
      <c r="B12" s="33" t="s">
        <v>22</v>
      </c>
      <c r="C12" s="7">
        <f t="shared" si="0"/>
        <v>0</v>
      </c>
      <c r="D12" s="20" t="s">
        <v>142</v>
      </c>
      <c r="E12" s="20" t="s">
        <v>142</v>
      </c>
    </row>
    <row r="13" spans="1:5" ht="15.75">
      <c r="A13" s="19">
        <v>8</v>
      </c>
      <c r="B13" s="7" t="s">
        <v>24</v>
      </c>
      <c r="C13" s="7">
        <f t="shared" si="0"/>
        <v>0</v>
      </c>
      <c r="D13" s="20" t="s">
        <v>142</v>
      </c>
      <c r="E13" s="20" t="s">
        <v>142</v>
      </c>
    </row>
    <row r="14" spans="1:5" ht="15.75">
      <c r="A14" s="19">
        <v>9</v>
      </c>
      <c r="B14" s="7" t="s">
        <v>26</v>
      </c>
      <c r="C14" s="7">
        <f t="shared" si="0"/>
        <v>0</v>
      </c>
      <c r="D14" s="20" t="s">
        <v>142</v>
      </c>
      <c r="E14" s="20" t="s">
        <v>142</v>
      </c>
    </row>
    <row r="15" spans="1:5" ht="15.75">
      <c r="A15" s="19">
        <v>10</v>
      </c>
      <c r="B15" s="7" t="s">
        <v>28</v>
      </c>
      <c r="C15" s="7">
        <f t="shared" si="0"/>
        <v>0</v>
      </c>
      <c r="D15" s="20" t="s">
        <v>142</v>
      </c>
      <c r="E15" s="20" t="s">
        <v>142</v>
      </c>
    </row>
    <row r="16" spans="1:5" ht="15.75">
      <c r="A16" s="19">
        <v>11</v>
      </c>
      <c r="B16" s="7" t="s">
        <v>30</v>
      </c>
      <c r="C16" s="7">
        <f t="shared" si="0"/>
        <v>0</v>
      </c>
      <c r="D16" s="20" t="s">
        <v>142</v>
      </c>
      <c r="E16" s="20" t="s">
        <v>142</v>
      </c>
    </row>
    <row r="17" spans="1:5" ht="31.5">
      <c r="A17" s="62">
        <v>12</v>
      </c>
      <c r="B17" s="63" t="s">
        <v>68</v>
      </c>
      <c r="C17" s="20" t="s">
        <v>142</v>
      </c>
      <c r="D17" s="20" t="s">
        <v>142</v>
      </c>
      <c r="E17" s="20" t="s">
        <v>142</v>
      </c>
    </row>
    <row r="18" spans="1:5" ht="31.5">
      <c r="A18" s="64" t="s">
        <v>78</v>
      </c>
      <c r="B18" s="65" t="s">
        <v>69</v>
      </c>
      <c r="C18" s="7">
        <f>COUNTA($F18:$IV18)</f>
        <v>0</v>
      </c>
      <c r="D18" s="20" t="s">
        <v>142</v>
      </c>
      <c r="E18" s="20">
        <f>SUM($F18:$IV18)</f>
        <v>0</v>
      </c>
    </row>
    <row r="19" spans="1:5" ht="47.25">
      <c r="A19" s="64" t="s">
        <v>79</v>
      </c>
      <c r="B19" s="65" t="s">
        <v>70</v>
      </c>
      <c r="C19" s="58">
        <f>COUNTA($F19:$IV19)</f>
        <v>0</v>
      </c>
      <c r="D19" s="58">
        <f>COUNTIF($F19:$IV19,"нет")</f>
        <v>0</v>
      </c>
      <c r="E19" s="58">
        <f>COUNTIF($F19:$IV19,"да")</f>
        <v>0</v>
      </c>
    </row>
    <row r="20" spans="1:5" ht="47.25">
      <c r="A20" s="64" t="s">
        <v>80</v>
      </c>
      <c r="B20" s="65" t="s">
        <v>71</v>
      </c>
      <c r="C20" s="58">
        <f>COUNTA($F20:$IV20)</f>
        <v>0</v>
      </c>
      <c r="D20" s="58">
        <f>COUNTIF($F20:$IV20,"нет")</f>
        <v>0</v>
      </c>
      <c r="E20" s="58">
        <f>COUNTIF($F20:$IV20,"да")</f>
        <v>0</v>
      </c>
    </row>
    <row r="21" spans="1:5" ht="47.25">
      <c r="A21" s="64" t="s">
        <v>81</v>
      </c>
      <c r="B21" s="65" t="s">
        <v>72</v>
      </c>
      <c r="C21" s="58">
        <f>COUNTA($F21:$IV21)</f>
        <v>0</v>
      </c>
      <c r="D21" s="58">
        <f>COUNTIF($F21:$IV21,"нет")</f>
        <v>0</v>
      </c>
      <c r="E21" s="58">
        <f>COUNTIF($F21:$IV21,"да")</f>
        <v>0</v>
      </c>
    </row>
    <row r="22" spans="1:5" ht="63">
      <c r="A22" s="64" t="s">
        <v>82</v>
      </c>
      <c r="B22" s="65" t="s">
        <v>91</v>
      </c>
      <c r="C22" s="20" t="s">
        <v>142</v>
      </c>
      <c r="D22" s="20" t="s">
        <v>142</v>
      </c>
      <c r="E22" s="20" t="s">
        <v>142</v>
      </c>
    </row>
    <row r="23" spans="1:5" ht="15.75">
      <c r="A23" s="64" t="s">
        <v>92</v>
      </c>
      <c r="B23" s="65" t="s">
        <v>86</v>
      </c>
      <c r="C23" s="58">
        <f>COUNTA($F23:$IV23)</f>
        <v>0</v>
      </c>
      <c r="D23" s="58">
        <f>COUNTIF($F23:$IV23,"нет")</f>
        <v>0</v>
      </c>
      <c r="E23" s="58">
        <f>COUNTIF($F23:$IV23,"да")</f>
        <v>0</v>
      </c>
    </row>
    <row r="24" spans="1:5" ht="15.75">
      <c r="A24" s="64" t="s">
        <v>93</v>
      </c>
      <c r="B24" s="65" t="s">
        <v>90</v>
      </c>
      <c r="C24" s="58">
        <f>COUNTA($F24:$IV24)</f>
        <v>0</v>
      </c>
      <c r="D24" s="58">
        <f>COUNTIF($F24:$IV24,"нет")</f>
        <v>0</v>
      </c>
      <c r="E24" s="58">
        <f>COUNTIF($F24:$IV24,"да")</f>
        <v>0</v>
      </c>
    </row>
    <row r="25" spans="1:5" ht="15.75">
      <c r="A25" s="64" t="s">
        <v>94</v>
      </c>
      <c r="B25" s="65" t="s">
        <v>89</v>
      </c>
      <c r="C25" s="58">
        <f>COUNTA($F25:$IV25)</f>
        <v>0</v>
      </c>
      <c r="D25" s="58">
        <f>COUNTIF($F25:$IV25,"нет")</f>
        <v>0</v>
      </c>
      <c r="E25" s="58">
        <f>COUNTIF($F25:$IV25,"да")</f>
        <v>0</v>
      </c>
    </row>
    <row r="26" spans="1:5" ht="15.75">
      <c r="A26" s="64" t="s">
        <v>95</v>
      </c>
      <c r="B26" s="65" t="s">
        <v>88</v>
      </c>
      <c r="C26" s="58">
        <f>COUNTA($F26:$IV26)</f>
        <v>0</v>
      </c>
      <c r="D26" s="58">
        <f>COUNTIF($F26:$IV26,"нет")</f>
        <v>0</v>
      </c>
      <c r="E26" s="58">
        <f>COUNTIF($F26:$IV26,"да")</f>
        <v>0</v>
      </c>
    </row>
    <row r="27" spans="1:5" ht="15.75">
      <c r="A27" s="64" t="s">
        <v>96</v>
      </c>
      <c r="B27" s="65" t="s">
        <v>87</v>
      </c>
      <c r="C27" s="58">
        <f>COUNTA($F27:$IV27)</f>
        <v>0</v>
      </c>
      <c r="D27" s="58">
        <f>COUNTIF($F27:$IV27,"нет")</f>
        <v>0</v>
      </c>
      <c r="E27" s="58">
        <f>COUNTIF($F27:$IV27,"да")</f>
        <v>0</v>
      </c>
    </row>
    <row r="28" spans="1:5" ht="47.25">
      <c r="A28" s="64" t="s">
        <v>83</v>
      </c>
      <c r="B28" s="65" t="s">
        <v>151</v>
      </c>
      <c r="C28" s="20" t="s">
        <v>142</v>
      </c>
      <c r="D28" s="20" t="s">
        <v>142</v>
      </c>
      <c r="E28" s="20" t="s">
        <v>142</v>
      </c>
    </row>
    <row r="29" spans="1:5" ht="15.75">
      <c r="A29" s="64" t="s">
        <v>97</v>
      </c>
      <c r="B29" s="65" t="s">
        <v>86</v>
      </c>
      <c r="C29" s="58">
        <f>COUNTA($F29:$IV29)</f>
        <v>0</v>
      </c>
      <c r="D29" s="58">
        <f>COUNTIF($F29:$IV29,"нет")</f>
        <v>0</v>
      </c>
      <c r="E29" s="58">
        <f>COUNTIF($F29:$IV29,"да")</f>
        <v>0</v>
      </c>
    </row>
    <row r="30" spans="1:5" ht="15.75">
      <c r="A30" s="64" t="s">
        <v>98</v>
      </c>
      <c r="B30" s="65" t="s">
        <v>90</v>
      </c>
      <c r="C30" s="58">
        <f>COUNTA($F30:$IV30)</f>
        <v>0</v>
      </c>
      <c r="D30" s="58">
        <f>COUNTIF($F30:$IV30,"нет")</f>
        <v>0</v>
      </c>
      <c r="E30" s="58">
        <f>COUNTIF($F30:$IV30,"да")</f>
        <v>0</v>
      </c>
    </row>
    <row r="31" spans="1:5" ht="15.75">
      <c r="A31" s="64" t="s">
        <v>99</v>
      </c>
      <c r="B31" s="65" t="s">
        <v>89</v>
      </c>
      <c r="C31" s="58">
        <f>COUNTA($F31:$IV31)</f>
        <v>0</v>
      </c>
      <c r="D31" s="58">
        <f>COUNTIF($F31:$IV31,"нет")</f>
        <v>0</v>
      </c>
      <c r="E31" s="58">
        <f>COUNTIF($F31:$IV31,"да")</f>
        <v>0</v>
      </c>
    </row>
    <row r="32" spans="1:5" ht="15.75">
      <c r="A32" s="64" t="s">
        <v>100</v>
      </c>
      <c r="B32" s="65" t="s">
        <v>88</v>
      </c>
      <c r="C32" s="58">
        <f>COUNTA($F32:$IV32)</f>
        <v>0</v>
      </c>
      <c r="D32" s="58">
        <f>COUNTIF($F32:$IV32,"нет")</f>
        <v>0</v>
      </c>
      <c r="E32" s="58">
        <f>COUNTIF($F32:$IV32,"да")</f>
        <v>0</v>
      </c>
    </row>
    <row r="33" spans="1:6" ht="15.75">
      <c r="A33" s="64" t="s">
        <v>101</v>
      </c>
      <c r="B33" s="65" t="s">
        <v>87</v>
      </c>
      <c r="C33" s="58">
        <f>COUNTA($F33:$IV33)</f>
        <v>0</v>
      </c>
      <c r="D33" s="58">
        <f>COUNTIF($F33:$IV33,"нет")</f>
        <v>0</v>
      </c>
      <c r="E33" s="58">
        <f>COUNTIF($F33:$IV33,"да")</f>
        <v>0</v>
      </c>
    </row>
    <row r="34" spans="1:6" ht="47.25">
      <c r="A34" s="64" t="s">
        <v>84</v>
      </c>
      <c r="B34" s="65" t="s">
        <v>107</v>
      </c>
      <c r="C34" s="20" t="s">
        <v>142</v>
      </c>
      <c r="D34" s="20" t="s">
        <v>142</v>
      </c>
      <c r="E34" s="20" t="s">
        <v>142</v>
      </c>
    </row>
    <row r="35" spans="1:6" ht="15.75">
      <c r="A35" s="64" t="s">
        <v>102</v>
      </c>
      <c r="B35" s="65" t="s">
        <v>86</v>
      </c>
      <c r="C35" s="58">
        <f>COUNTA($F35:$IV35)</f>
        <v>0</v>
      </c>
      <c r="D35" s="58">
        <f>COUNTIF($F35:$IV35,"нет")</f>
        <v>0</v>
      </c>
      <c r="E35" s="58">
        <f>COUNTIF($F35:$IV35,"да")</f>
        <v>0</v>
      </c>
    </row>
    <row r="36" spans="1:6" ht="15.75">
      <c r="A36" s="64" t="s">
        <v>103</v>
      </c>
      <c r="B36" s="65" t="s">
        <v>90</v>
      </c>
      <c r="C36" s="58">
        <f>COUNTA($F36:$IV36)</f>
        <v>0</v>
      </c>
      <c r="D36" s="58">
        <f>COUNTIF($F36:$IV36,"нет")</f>
        <v>0</v>
      </c>
      <c r="E36" s="58">
        <f>COUNTIF($F36:$IV36,"да")</f>
        <v>0</v>
      </c>
    </row>
    <row r="37" spans="1:6" ht="15.75">
      <c r="A37" s="64" t="s">
        <v>104</v>
      </c>
      <c r="B37" s="65" t="s">
        <v>89</v>
      </c>
      <c r="C37" s="58">
        <f>COUNTA($F37:$IV37)</f>
        <v>0</v>
      </c>
      <c r="D37" s="58">
        <f>COUNTIF($F37:$IV37,"нет")</f>
        <v>0</v>
      </c>
      <c r="E37" s="58">
        <f>COUNTIF($F37:$IV37,"да")</f>
        <v>0</v>
      </c>
    </row>
    <row r="38" spans="1:6" ht="15.75">
      <c r="A38" s="64" t="s">
        <v>105</v>
      </c>
      <c r="B38" s="65" t="s">
        <v>88</v>
      </c>
      <c r="C38" s="58">
        <f>COUNTA($F38:$IV38)</f>
        <v>0</v>
      </c>
      <c r="D38" s="58">
        <f>COUNTIF($F38:$IV38,"нет")</f>
        <v>0</v>
      </c>
      <c r="E38" s="58">
        <f>COUNTIF($F38:$IV38,"да")</f>
        <v>0</v>
      </c>
    </row>
    <row r="39" spans="1:6" ht="15.75">
      <c r="A39" s="64" t="s">
        <v>106</v>
      </c>
      <c r="B39" s="65" t="s">
        <v>87</v>
      </c>
      <c r="C39" s="58">
        <f>COUNTA($F39:$IV39)</f>
        <v>0</v>
      </c>
      <c r="D39" s="58">
        <f>COUNTIF($F39:$IV39,"нет")</f>
        <v>0</v>
      </c>
      <c r="E39" s="58">
        <f>COUNTIF($F39:$IV39,"да")</f>
        <v>0</v>
      </c>
    </row>
    <row r="40" spans="1:6" ht="47.25">
      <c r="A40" s="64" t="s">
        <v>194</v>
      </c>
      <c r="B40" s="65" t="s">
        <v>195</v>
      </c>
      <c r="C40" s="56" t="s">
        <v>67</v>
      </c>
      <c r="D40" s="56" t="s">
        <v>67</v>
      </c>
      <c r="E40" s="59"/>
    </row>
    <row r="41" spans="1:6" ht="15.75">
      <c r="A41" s="66" t="s">
        <v>211</v>
      </c>
      <c r="B41" s="67" t="s">
        <v>196</v>
      </c>
      <c r="C41" s="58">
        <f t="shared" ref="C41:C57" si="1">COUNTA($F41:$IV41)</f>
        <v>0</v>
      </c>
      <c r="D41" s="58">
        <f t="shared" ref="D41:D57" si="2">COUNTIF($F41:$IV41,"нет")</f>
        <v>0</v>
      </c>
      <c r="E41" s="58">
        <f t="shared" ref="E41:E57" si="3">COUNTIF($F41:$IV41,"да")</f>
        <v>0</v>
      </c>
      <c r="F41" s="60"/>
    </row>
    <row r="42" spans="1:6" ht="15.75">
      <c r="A42" s="66" t="s">
        <v>212</v>
      </c>
      <c r="B42" s="67" t="s">
        <v>197</v>
      </c>
      <c r="C42" s="58">
        <f t="shared" si="1"/>
        <v>0</v>
      </c>
      <c r="D42" s="58">
        <f t="shared" si="2"/>
        <v>0</v>
      </c>
      <c r="E42" s="58">
        <f t="shared" si="3"/>
        <v>0</v>
      </c>
      <c r="F42" s="60"/>
    </row>
    <row r="43" spans="1:6" ht="15.75">
      <c r="A43" s="66" t="s">
        <v>213</v>
      </c>
      <c r="B43" s="67" t="s">
        <v>198</v>
      </c>
      <c r="C43" s="58">
        <f t="shared" si="1"/>
        <v>0</v>
      </c>
      <c r="D43" s="58">
        <f t="shared" si="2"/>
        <v>0</v>
      </c>
      <c r="E43" s="58">
        <f t="shared" si="3"/>
        <v>0</v>
      </c>
      <c r="F43" s="60"/>
    </row>
    <row r="44" spans="1:6" ht="15.75">
      <c r="A44" s="66" t="s">
        <v>214</v>
      </c>
      <c r="B44" s="67" t="s">
        <v>199</v>
      </c>
      <c r="C44" s="58">
        <f t="shared" si="1"/>
        <v>0</v>
      </c>
      <c r="D44" s="58">
        <f t="shared" si="2"/>
        <v>0</v>
      </c>
      <c r="E44" s="58">
        <f t="shared" si="3"/>
        <v>0</v>
      </c>
      <c r="F44" s="60"/>
    </row>
    <row r="45" spans="1:6" ht="15.75">
      <c r="A45" s="66" t="s">
        <v>215</v>
      </c>
      <c r="B45" s="67" t="s">
        <v>200</v>
      </c>
      <c r="C45" s="58">
        <f t="shared" si="1"/>
        <v>0</v>
      </c>
      <c r="D45" s="58">
        <f t="shared" si="2"/>
        <v>0</v>
      </c>
      <c r="E45" s="58">
        <f t="shared" si="3"/>
        <v>0</v>
      </c>
      <c r="F45" s="60"/>
    </row>
    <row r="46" spans="1:6" ht="15.75">
      <c r="A46" s="66" t="s">
        <v>216</v>
      </c>
      <c r="B46" s="67" t="s">
        <v>201</v>
      </c>
      <c r="C46" s="58">
        <f t="shared" si="1"/>
        <v>0</v>
      </c>
      <c r="D46" s="58">
        <f t="shared" si="2"/>
        <v>0</v>
      </c>
      <c r="E46" s="58">
        <f t="shared" si="3"/>
        <v>0</v>
      </c>
      <c r="F46" s="60"/>
    </row>
    <row r="47" spans="1:6" ht="15.75">
      <c r="A47" s="66" t="s">
        <v>217</v>
      </c>
      <c r="B47" s="67" t="s">
        <v>202</v>
      </c>
      <c r="C47" s="58">
        <f t="shared" si="1"/>
        <v>0</v>
      </c>
      <c r="D47" s="58">
        <f t="shared" si="2"/>
        <v>0</v>
      </c>
      <c r="E47" s="58">
        <f t="shared" si="3"/>
        <v>0</v>
      </c>
      <c r="F47" s="60"/>
    </row>
    <row r="48" spans="1:6" ht="15.75">
      <c r="A48" s="66" t="s">
        <v>218</v>
      </c>
      <c r="B48" s="67" t="s">
        <v>203</v>
      </c>
      <c r="C48" s="58">
        <f t="shared" si="1"/>
        <v>0</v>
      </c>
      <c r="D48" s="58">
        <f t="shared" si="2"/>
        <v>0</v>
      </c>
      <c r="E48" s="58">
        <f t="shared" si="3"/>
        <v>0</v>
      </c>
      <c r="F48" s="60"/>
    </row>
    <row r="49" spans="1:6" ht="15.75">
      <c r="A49" s="66" t="s">
        <v>219</v>
      </c>
      <c r="B49" s="67" t="s">
        <v>230</v>
      </c>
      <c r="C49" s="58">
        <f t="shared" si="1"/>
        <v>0</v>
      </c>
      <c r="D49" s="58">
        <f t="shared" si="2"/>
        <v>0</v>
      </c>
      <c r="E49" s="58">
        <f t="shared" si="3"/>
        <v>0</v>
      </c>
      <c r="F49" s="60"/>
    </row>
    <row r="50" spans="1:6" ht="21" customHeight="1">
      <c r="A50" s="66" t="s">
        <v>220</v>
      </c>
      <c r="B50" s="67" t="s">
        <v>204</v>
      </c>
      <c r="C50" s="58">
        <f t="shared" si="1"/>
        <v>0</v>
      </c>
      <c r="D50" s="58">
        <f t="shared" si="2"/>
        <v>0</v>
      </c>
      <c r="E50" s="58">
        <f t="shared" si="3"/>
        <v>0</v>
      </c>
      <c r="F50" s="60"/>
    </row>
    <row r="51" spans="1:6" ht="20.25" customHeight="1">
      <c r="A51" s="66" t="s">
        <v>221</v>
      </c>
      <c r="B51" s="67" t="s">
        <v>205</v>
      </c>
      <c r="C51" s="58">
        <f t="shared" si="1"/>
        <v>0</v>
      </c>
      <c r="D51" s="58">
        <f t="shared" si="2"/>
        <v>0</v>
      </c>
      <c r="E51" s="58">
        <f t="shared" si="3"/>
        <v>0</v>
      </c>
      <c r="F51" s="60"/>
    </row>
    <row r="52" spans="1:6" ht="21.75" customHeight="1">
      <c r="A52" s="66" t="s">
        <v>222</v>
      </c>
      <c r="B52" s="67" t="s">
        <v>206</v>
      </c>
      <c r="C52" s="58">
        <f t="shared" si="1"/>
        <v>0</v>
      </c>
      <c r="D52" s="58">
        <f t="shared" si="2"/>
        <v>0</v>
      </c>
      <c r="E52" s="58">
        <f t="shared" si="3"/>
        <v>0</v>
      </c>
      <c r="F52" s="60"/>
    </row>
    <row r="53" spans="1:6" ht="21" customHeight="1">
      <c r="A53" s="66" t="s">
        <v>223</v>
      </c>
      <c r="B53" s="67" t="s">
        <v>231</v>
      </c>
      <c r="C53" s="58">
        <f t="shared" si="1"/>
        <v>0</v>
      </c>
      <c r="D53" s="58">
        <f t="shared" si="2"/>
        <v>0</v>
      </c>
      <c r="E53" s="58">
        <f t="shared" si="3"/>
        <v>0</v>
      </c>
      <c r="F53" s="60"/>
    </row>
    <row r="54" spans="1:6" ht="23.25" customHeight="1">
      <c r="A54" s="66" t="s">
        <v>224</v>
      </c>
      <c r="B54" s="67" t="s">
        <v>207</v>
      </c>
      <c r="C54" s="58">
        <f t="shared" si="1"/>
        <v>0</v>
      </c>
      <c r="D54" s="58">
        <f t="shared" si="2"/>
        <v>0</v>
      </c>
      <c r="E54" s="58">
        <f t="shared" si="3"/>
        <v>0</v>
      </c>
      <c r="F54" s="60"/>
    </row>
    <row r="55" spans="1:6" ht="21" customHeight="1">
      <c r="A55" s="66" t="s">
        <v>225</v>
      </c>
      <c r="B55" s="67" t="s">
        <v>208</v>
      </c>
      <c r="C55" s="58">
        <f t="shared" si="1"/>
        <v>0</v>
      </c>
      <c r="D55" s="58">
        <f t="shared" si="2"/>
        <v>0</v>
      </c>
      <c r="E55" s="58">
        <f t="shared" si="3"/>
        <v>0</v>
      </c>
      <c r="F55" s="60"/>
    </row>
    <row r="56" spans="1:6" ht="19.5" customHeight="1">
      <c r="A56" s="66" t="s">
        <v>226</v>
      </c>
      <c r="B56" s="67" t="s">
        <v>209</v>
      </c>
      <c r="C56" s="58">
        <f t="shared" si="1"/>
        <v>0</v>
      </c>
      <c r="D56" s="58">
        <f t="shared" si="2"/>
        <v>0</v>
      </c>
      <c r="E56" s="58">
        <f t="shared" si="3"/>
        <v>0</v>
      </c>
      <c r="F56" s="60"/>
    </row>
    <row r="57" spans="1:6" ht="24" customHeight="1">
      <c r="A57" s="66" t="s">
        <v>227</v>
      </c>
      <c r="B57" s="67" t="s">
        <v>210</v>
      </c>
      <c r="C57" s="58">
        <f t="shared" si="1"/>
        <v>0</v>
      </c>
      <c r="D57" s="58">
        <f t="shared" si="2"/>
        <v>0</v>
      </c>
      <c r="E57" s="58">
        <f t="shared" si="3"/>
        <v>0</v>
      </c>
      <c r="F57" s="60"/>
    </row>
    <row r="58" spans="1:6" ht="66" customHeight="1">
      <c r="A58" s="64" t="s">
        <v>228</v>
      </c>
      <c r="B58" s="65" t="s">
        <v>229</v>
      </c>
      <c r="C58" s="57" t="s">
        <v>67</v>
      </c>
      <c r="D58" s="56"/>
      <c r="E58" s="59"/>
      <c r="F58" s="60"/>
    </row>
    <row r="59" spans="1:6" ht="15.75">
      <c r="A59" s="66" t="s">
        <v>232</v>
      </c>
      <c r="B59" s="67" t="s">
        <v>196</v>
      </c>
      <c r="C59" s="58">
        <f t="shared" ref="C59:C75" si="4">COUNTA($F59:$IV59)</f>
        <v>0</v>
      </c>
      <c r="D59" s="58">
        <f t="shared" ref="D59:D75" si="5">COUNTIF($F59:$IV59,"нет")</f>
        <v>0</v>
      </c>
      <c r="E59" s="58">
        <f t="shared" ref="E59:E75" si="6">COUNTIF($F59:$IV59,"да")</f>
        <v>0</v>
      </c>
      <c r="F59" s="60"/>
    </row>
    <row r="60" spans="1:6" ht="15.75">
      <c r="A60" s="66" t="s">
        <v>233</v>
      </c>
      <c r="B60" s="67" t="s">
        <v>197</v>
      </c>
      <c r="C60" s="58">
        <f t="shared" si="4"/>
        <v>0</v>
      </c>
      <c r="D60" s="58">
        <f t="shared" si="5"/>
        <v>0</v>
      </c>
      <c r="E60" s="58">
        <f t="shared" si="6"/>
        <v>0</v>
      </c>
      <c r="F60" s="60"/>
    </row>
    <row r="61" spans="1:6" ht="15.75">
      <c r="A61" s="66" t="s">
        <v>234</v>
      </c>
      <c r="B61" s="67" t="s">
        <v>198</v>
      </c>
      <c r="C61" s="58">
        <f t="shared" si="4"/>
        <v>0</v>
      </c>
      <c r="D61" s="58">
        <f t="shared" si="5"/>
        <v>0</v>
      </c>
      <c r="E61" s="58">
        <f t="shared" si="6"/>
        <v>0</v>
      </c>
      <c r="F61" s="60"/>
    </row>
    <row r="62" spans="1:6" ht="15.75">
      <c r="A62" s="66" t="s">
        <v>235</v>
      </c>
      <c r="B62" s="67" t="s">
        <v>199</v>
      </c>
      <c r="C62" s="58">
        <f t="shared" si="4"/>
        <v>0</v>
      </c>
      <c r="D62" s="58">
        <f t="shared" si="5"/>
        <v>0</v>
      </c>
      <c r="E62" s="58">
        <f t="shared" si="6"/>
        <v>0</v>
      </c>
      <c r="F62" s="60"/>
    </row>
    <row r="63" spans="1:6" ht="15.75">
      <c r="A63" s="66" t="s">
        <v>236</v>
      </c>
      <c r="B63" s="67" t="s">
        <v>200</v>
      </c>
      <c r="C63" s="58">
        <f t="shared" si="4"/>
        <v>0</v>
      </c>
      <c r="D63" s="58">
        <f t="shared" si="5"/>
        <v>0</v>
      </c>
      <c r="E63" s="58">
        <f t="shared" si="6"/>
        <v>0</v>
      </c>
      <c r="F63" s="60"/>
    </row>
    <row r="64" spans="1:6" ht="15.75">
      <c r="A64" s="66" t="s">
        <v>237</v>
      </c>
      <c r="B64" s="67" t="s">
        <v>201</v>
      </c>
      <c r="C64" s="58">
        <f t="shared" si="4"/>
        <v>0</v>
      </c>
      <c r="D64" s="58">
        <f t="shared" si="5"/>
        <v>0</v>
      </c>
      <c r="E64" s="58">
        <f t="shared" si="6"/>
        <v>0</v>
      </c>
      <c r="F64" s="60"/>
    </row>
    <row r="65" spans="1:6" ht="15.75">
      <c r="A65" s="66" t="s">
        <v>238</v>
      </c>
      <c r="B65" s="67" t="s">
        <v>202</v>
      </c>
      <c r="C65" s="58">
        <f t="shared" si="4"/>
        <v>0</v>
      </c>
      <c r="D65" s="58">
        <f t="shared" si="5"/>
        <v>0</v>
      </c>
      <c r="E65" s="58">
        <f t="shared" si="6"/>
        <v>0</v>
      </c>
      <c r="F65" s="60"/>
    </row>
    <row r="66" spans="1:6" ht="15.75">
      <c r="A66" s="66" t="s">
        <v>239</v>
      </c>
      <c r="B66" s="67" t="s">
        <v>203</v>
      </c>
      <c r="C66" s="58">
        <f t="shared" si="4"/>
        <v>0</v>
      </c>
      <c r="D66" s="58">
        <f t="shared" si="5"/>
        <v>0</v>
      </c>
      <c r="E66" s="58">
        <f t="shared" si="6"/>
        <v>0</v>
      </c>
      <c r="F66" s="60"/>
    </row>
    <row r="67" spans="1:6" ht="15.75">
      <c r="A67" s="66" t="s">
        <v>240</v>
      </c>
      <c r="B67" s="67" t="s">
        <v>230</v>
      </c>
      <c r="C67" s="58">
        <f t="shared" si="4"/>
        <v>0</v>
      </c>
      <c r="D67" s="58">
        <f t="shared" si="5"/>
        <v>0</v>
      </c>
      <c r="E67" s="58">
        <f t="shared" si="6"/>
        <v>0</v>
      </c>
      <c r="F67" s="60"/>
    </row>
    <row r="68" spans="1:6" ht="21" customHeight="1">
      <c r="A68" s="66" t="s">
        <v>241</v>
      </c>
      <c r="B68" s="67" t="s">
        <v>204</v>
      </c>
      <c r="C68" s="58">
        <f t="shared" si="4"/>
        <v>0</v>
      </c>
      <c r="D68" s="58">
        <f t="shared" si="5"/>
        <v>0</v>
      </c>
      <c r="E68" s="58">
        <f t="shared" si="6"/>
        <v>0</v>
      </c>
      <c r="F68" s="60"/>
    </row>
    <row r="69" spans="1:6" ht="20.25" customHeight="1">
      <c r="A69" s="66" t="s">
        <v>242</v>
      </c>
      <c r="B69" s="67" t="s">
        <v>205</v>
      </c>
      <c r="C69" s="58">
        <f t="shared" si="4"/>
        <v>0</v>
      </c>
      <c r="D69" s="58">
        <f t="shared" si="5"/>
        <v>0</v>
      </c>
      <c r="E69" s="58">
        <f t="shared" si="6"/>
        <v>0</v>
      </c>
      <c r="F69" s="60"/>
    </row>
    <row r="70" spans="1:6" ht="21.75" customHeight="1">
      <c r="A70" s="66" t="s">
        <v>243</v>
      </c>
      <c r="B70" s="67" t="s">
        <v>206</v>
      </c>
      <c r="C70" s="58">
        <f t="shared" si="4"/>
        <v>0</v>
      </c>
      <c r="D70" s="58">
        <f t="shared" si="5"/>
        <v>0</v>
      </c>
      <c r="E70" s="58">
        <f t="shared" si="6"/>
        <v>0</v>
      </c>
      <c r="F70" s="60"/>
    </row>
    <row r="71" spans="1:6" ht="21" customHeight="1">
      <c r="A71" s="66" t="s">
        <v>244</v>
      </c>
      <c r="B71" s="67" t="s">
        <v>231</v>
      </c>
      <c r="C71" s="58">
        <f t="shared" si="4"/>
        <v>0</v>
      </c>
      <c r="D71" s="58">
        <f t="shared" si="5"/>
        <v>0</v>
      </c>
      <c r="E71" s="58">
        <f t="shared" si="6"/>
        <v>0</v>
      </c>
      <c r="F71" s="60"/>
    </row>
    <row r="72" spans="1:6" ht="23.25" customHeight="1">
      <c r="A72" s="66" t="s">
        <v>245</v>
      </c>
      <c r="B72" s="67" t="s">
        <v>207</v>
      </c>
      <c r="C72" s="58">
        <f t="shared" si="4"/>
        <v>0</v>
      </c>
      <c r="D72" s="58">
        <f t="shared" si="5"/>
        <v>0</v>
      </c>
      <c r="E72" s="58">
        <f t="shared" si="6"/>
        <v>0</v>
      </c>
      <c r="F72" s="60"/>
    </row>
    <row r="73" spans="1:6" ht="21" customHeight="1">
      <c r="A73" s="66" t="s">
        <v>246</v>
      </c>
      <c r="B73" s="67" t="s">
        <v>208</v>
      </c>
      <c r="C73" s="58">
        <f t="shared" si="4"/>
        <v>0</v>
      </c>
      <c r="D73" s="58">
        <f t="shared" si="5"/>
        <v>0</v>
      </c>
      <c r="E73" s="58">
        <f t="shared" si="6"/>
        <v>0</v>
      </c>
      <c r="F73" s="60"/>
    </row>
    <row r="74" spans="1:6" ht="19.5" customHeight="1">
      <c r="A74" s="66" t="s">
        <v>247</v>
      </c>
      <c r="B74" s="67" t="s">
        <v>209</v>
      </c>
      <c r="C74" s="58">
        <f t="shared" si="4"/>
        <v>0</v>
      </c>
      <c r="D74" s="58">
        <f t="shared" si="5"/>
        <v>0</v>
      </c>
      <c r="E74" s="58">
        <f t="shared" si="6"/>
        <v>0</v>
      </c>
      <c r="F74" s="60"/>
    </row>
    <row r="75" spans="1:6" ht="19.5" customHeight="1">
      <c r="A75" s="66" t="s">
        <v>248</v>
      </c>
      <c r="B75" s="67" t="s">
        <v>210</v>
      </c>
      <c r="C75" s="58">
        <f t="shared" si="4"/>
        <v>0</v>
      </c>
      <c r="D75" s="58">
        <f t="shared" si="5"/>
        <v>0</v>
      </c>
      <c r="E75" s="58">
        <f t="shared" si="6"/>
        <v>0</v>
      </c>
      <c r="F75" s="60"/>
    </row>
    <row r="76" spans="1:6" ht="66" customHeight="1">
      <c r="A76" s="64" t="s">
        <v>249</v>
      </c>
      <c r="B76" s="65" t="s">
        <v>250</v>
      </c>
      <c r="C76" s="57"/>
      <c r="D76" s="56"/>
      <c r="E76" s="59"/>
    </row>
    <row r="77" spans="1:6" ht="63">
      <c r="A77" s="66" t="s">
        <v>232</v>
      </c>
      <c r="B77" s="67" t="s">
        <v>251</v>
      </c>
      <c r="C77" s="58">
        <f t="shared" ref="C77:C84" si="7">COUNTA($F77:$IV77)</f>
        <v>0</v>
      </c>
      <c r="D77" s="58">
        <f t="shared" ref="D77:D84" si="8">COUNTIF($F77:$IV77,"нет")</f>
        <v>0</v>
      </c>
      <c r="E77" s="58">
        <f t="shared" ref="E77:E84" si="9">COUNTIF($F77:$IV77,"да")</f>
        <v>0</v>
      </c>
      <c r="F77" s="60"/>
    </row>
    <row r="78" spans="1:6" ht="47.25">
      <c r="A78" s="66" t="s">
        <v>233</v>
      </c>
      <c r="B78" s="67" t="s">
        <v>252</v>
      </c>
      <c r="C78" s="58">
        <f t="shared" si="7"/>
        <v>0</v>
      </c>
      <c r="D78" s="58">
        <f t="shared" si="8"/>
        <v>0</v>
      </c>
      <c r="E78" s="58">
        <f t="shared" si="9"/>
        <v>0</v>
      </c>
      <c r="F78" s="60"/>
    </row>
    <row r="79" spans="1:6" ht="47.25">
      <c r="A79" s="66" t="s">
        <v>234</v>
      </c>
      <c r="B79" s="67" t="s">
        <v>253</v>
      </c>
      <c r="C79" s="58">
        <f t="shared" si="7"/>
        <v>0</v>
      </c>
      <c r="D79" s="58">
        <f t="shared" si="8"/>
        <v>0</v>
      </c>
      <c r="E79" s="58">
        <f t="shared" si="9"/>
        <v>0</v>
      </c>
      <c r="F79" s="60"/>
    </row>
    <row r="80" spans="1:6" ht="83.25" customHeight="1">
      <c r="A80" s="66" t="s">
        <v>235</v>
      </c>
      <c r="B80" s="67" t="s">
        <v>254</v>
      </c>
      <c r="C80" s="58">
        <f t="shared" si="7"/>
        <v>0</v>
      </c>
      <c r="D80" s="58">
        <f t="shared" si="8"/>
        <v>0</v>
      </c>
      <c r="E80" s="58">
        <f t="shared" si="9"/>
        <v>0</v>
      </c>
      <c r="F80" s="60"/>
    </row>
    <row r="81" spans="1:6" ht="66" customHeight="1">
      <c r="A81" s="66" t="s">
        <v>255</v>
      </c>
      <c r="B81" s="67" t="s">
        <v>256</v>
      </c>
      <c r="C81" s="58">
        <f t="shared" si="7"/>
        <v>0</v>
      </c>
      <c r="D81" s="58">
        <f t="shared" si="8"/>
        <v>0</v>
      </c>
      <c r="E81" s="58">
        <f t="shared" si="9"/>
        <v>0</v>
      </c>
      <c r="F81" s="60"/>
    </row>
    <row r="82" spans="1:6" ht="53.25" customHeight="1">
      <c r="A82" s="66" t="s">
        <v>257</v>
      </c>
      <c r="B82" s="67" t="s">
        <v>258</v>
      </c>
      <c r="C82" s="58">
        <f t="shared" si="7"/>
        <v>0</v>
      </c>
      <c r="D82" s="58">
        <f t="shared" si="8"/>
        <v>0</v>
      </c>
      <c r="E82" s="58">
        <f t="shared" si="9"/>
        <v>0</v>
      </c>
      <c r="F82" s="60"/>
    </row>
    <row r="83" spans="1:6" ht="57.75" customHeight="1">
      <c r="A83" s="66" t="s">
        <v>259</v>
      </c>
      <c r="B83" s="67" t="s">
        <v>260</v>
      </c>
      <c r="C83" s="58">
        <f t="shared" si="7"/>
        <v>0</v>
      </c>
      <c r="D83" s="58">
        <f t="shared" si="8"/>
        <v>0</v>
      </c>
      <c r="E83" s="58">
        <f t="shared" si="9"/>
        <v>0</v>
      </c>
      <c r="F83" s="60"/>
    </row>
    <row r="84" spans="1:6" ht="69" customHeight="1">
      <c r="A84" s="66" t="s">
        <v>261</v>
      </c>
      <c r="B84" s="67" t="s">
        <v>262</v>
      </c>
      <c r="C84" s="58">
        <f t="shared" si="7"/>
        <v>0</v>
      </c>
      <c r="D84" s="58">
        <f t="shared" si="8"/>
        <v>0</v>
      </c>
      <c r="E84" s="58">
        <f t="shared" si="9"/>
        <v>0</v>
      </c>
      <c r="F84" s="60"/>
    </row>
    <row r="85" spans="1:6" ht="110.25">
      <c r="A85" s="62" t="s">
        <v>108</v>
      </c>
      <c r="B85" s="63" t="s">
        <v>155</v>
      </c>
      <c r="C85" s="12" t="s">
        <v>139</v>
      </c>
      <c r="D85" s="12" t="s">
        <v>143</v>
      </c>
      <c r="E85" s="20" t="s">
        <v>142</v>
      </c>
      <c r="F85" s="60"/>
    </row>
    <row r="86" spans="1:6" ht="47.25">
      <c r="A86" s="64" t="s">
        <v>109</v>
      </c>
      <c r="B86" s="65" t="s">
        <v>157</v>
      </c>
      <c r="C86" s="20" t="s">
        <v>67</v>
      </c>
      <c r="D86" s="20" t="s">
        <v>67</v>
      </c>
      <c r="E86" s="20" t="s">
        <v>67</v>
      </c>
      <c r="F86" s="60"/>
    </row>
    <row r="87" spans="1:6" ht="15.75">
      <c r="A87" s="64" t="s">
        <v>158</v>
      </c>
      <c r="B87" s="65" t="s">
        <v>166</v>
      </c>
      <c r="C87" s="7">
        <f t="shared" ref="C87:C95" si="10">COUNTA($F87:$IV87)</f>
        <v>0</v>
      </c>
      <c r="D87" s="7" t="e">
        <f t="shared" ref="D87:D95" si="11">AVERAGE($F87:$IV87)</f>
        <v>#DIV/0!</v>
      </c>
      <c r="E87" s="20" t="s">
        <v>142</v>
      </c>
      <c r="F87" s="60"/>
    </row>
    <row r="88" spans="1:6" ht="15.75">
      <c r="A88" s="64" t="s">
        <v>156</v>
      </c>
      <c r="B88" s="65" t="s">
        <v>167</v>
      </c>
      <c r="C88" s="7">
        <f t="shared" si="10"/>
        <v>0</v>
      </c>
      <c r="D88" s="7" t="e">
        <f t="shared" si="11"/>
        <v>#DIV/0!</v>
      </c>
      <c r="E88" s="20" t="s">
        <v>142</v>
      </c>
      <c r="F88" s="60"/>
    </row>
    <row r="89" spans="1:6" ht="15.75">
      <c r="A89" s="64" t="s">
        <v>159</v>
      </c>
      <c r="B89" s="65" t="s">
        <v>168</v>
      </c>
      <c r="C89" s="7">
        <f t="shared" si="10"/>
        <v>0</v>
      </c>
      <c r="D89" s="7" t="e">
        <f t="shared" si="11"/>
        <v>#DIV/0!</v>
      </c>
      <c r="E89" s="20" t="s">
        <v>142</v>
      </c>
      <c r="F89" s="60"/>
    </row>
    <row r="90" spans="1:6" ht="15.75">
      <c r="A90" s="64" t="s">
        <v>160</v>
      </c>
      <c r="B90" s="65" t="s">
        <v>169</v>
      </c>
      <c r="C90" s="7">
        <f t="shared" si="10"/>
        <v>0</v>
      </c>
      <c r="D90" s="7" t="e">
        <f t="shared" si="11"/>
        <v>#DIV/0!</v>
      </c>
      <c r="E90" s="20" t="s">
        <v>142</v>
      </c>
      <c r="F90" s="60"/>
    </row>
    <row r="91" spans="1:6" ht="15.75">
      <c r="A91" s="64" t="s">
        <v>161</v>
      </c>
      <c r="B91" s="65" t="s">
        <v>170</v>
      </c>
      <c r="C91" s="7">
        <f t="shared" si="10"/>
        <v>0</v>
      </c>
      <c r="D91" s="7" t="e">
        <f t="shared" si="11"/>
        <v>#DIV/0!</v>
      </c>
      <c r="E91" s="20" t="s">
        <v>142</v>
      </c>
      <c r="F91" s="60"/>
    </row>
    <row r="92" spans="1:6" ht="15.75">
      <c r="A92" s="64" t="s">
        <v>162</v>
      </c>
      <c r="B92" s="65" t="s">
        <v>171</v>
      </c>
      <c r="C92" s="7">
        <f t="shared" si="10"/>
        <v>0</v>
      </c>
      <c r="D92" s="7" t="e">
        <f t="shared" si="11"/>
        <v>#DIV/0!</v>
      </c>
      <c r="E92" s="20" t="s">
        <v>142</v>
      </c>
      <c r="F92" s="60"/>
    </row>
    <row r="93" spans="1:6" ht="15.75">
      <c r="A93" s="64" t="s">
        <v>163</v>
      </c>
      <c r="B93" s="65" t="s">
        <v>172</v>
      </c>
      <c r="C93" s="7">
        <f t="shared" si="10"/>
        <v>0</v>
      </c>
      <c r="D93" s="7" t="e">
        <f t="shared" si="11"/>
        <v>#DIV/0!</v>
      </c>
      <c r="E93" s="20" t="s">
        <v>142</v>
      </c>
      <c r="F93" s="60"/>
    </row>
    <row r="94" spans="1:6" ht="15.75">
      <c r="A94" s="64" t="s">
        <v>164</v>
      </c>
      <c r="B94" s="65" t="s">
        <v>173</v>
      </c>
      <c r="C94" s="7">
        <f t="shared" si="10"/>
        <v>0</v>
      </c>
      <c r="D94" s="7" t="e">
        <f t="shared" si="11"/>
        <v>#DIV/0!</v>
      </c>
      <c r="E94" s="20" t="s">
        <v>142</v>
      </c>
    </row>
    <row r="95" spans="1:6" ht="31.5">
      <c r="A95" s="64" t="s">
        <v>165</v>
      </c>
      <c r="B95" s="65" t="s">
        <v>174</v>
      </c>
      <c r="C95" s="7">
        <f t="shared" si="10"/>
        <v>0</v>
      </c>
      <c r="D95" s="7" t="e">
        <f t="shared" si="11"/>
        <v>#DIV/0!</v>
      </c>
      <c r="E95" s="20" t="s">
        <v>142</v>
      </c>
    </row>
    <row r="96" spans="1:6" ht="15.75">
      <c r="A96" s="64" t="s">
        <v>110</v>
      </c>
      <c r="B96" s="65" t="s">
        <v>73</v>
      </c>
      <c r="C96" s="20" t="s">
        <v>67</v>
      </c>
      <c r="D96" s="20" t="s">
        <v>67</v>
      </c>
      <c r="E96" s="20" t="s">
        <v>67</v>
      </c>
    </row>
    <row r="97" spans="1:6" ht="15.75">
      <c r="A97" s="64" t="s">
        <v>111</v>
      </c>
      <c r="B97" s="65" t="s">
        <v>190</v>
      </c>
      <c r="C97" s="7">
        <f>COUNTA($F97:$IV97)</f>
        <v>0</v>
      </c>
      <c r="D97" s="7" t="e">
        <f>AVERAGE($F97:$IV97)</f>
        <v>#DIV/0!</v>
      </c>
      <c r="E97" s="20" t="s">
        <v>142</v>
      </c>
    </row>
    <row r="98" spans="1:6" ht="15.75">
      <c r="A98" s="64" t="s">
        <v>112</v>
      </c>
      <c r="B98" s="65" t="s">
        <v>191</v>
      </c>
      <c r="C98" s="7">
        <f>COUNTA($F98:$IV98)</f>
        <v>0</v>
      </c>
      <c r="D98" s="7" t="e">
        <f>AVERAGE($F98:$IV98)</f>
        <v>#DIV/0!</v>
      </c>
      <c r="E98" s="20" t="s">
        <v>142</v>
      </c>
    </row>
    <row r="99" spans="1:6" ht="15.75">
      <c r="A99" s="64" t="s">
        <v>113</v>
      </c>
      <c r="B99" s="65" t="s">
        <v>192</v>
      </c>
      <c r="C99" s="7">
        <f>COUNTA($F99:$IV99)</f>
        <v>0</v>
      </c>
      <c r="D99" s="7" t="e">
        <f>AVERAGE($F99:$IV99)</f>
        <v>#DIV/0!</v>
      </c>
      <c r="E99" s="20" t="s">
        <v>142</v>
      </c>
    </row>
    <row r="100" spans="1:6" ht="15.75">
      <c r="A100" s="64" t="s">
        <v>114</v>
      </c>
      <c r="B100" s="65" t="s">
        <v>74</v>
      </c>
      <c r="C100" s="7">
        <f>COUNTA($F100:$IV100)</f>
        <v>0</v>
      </c>
      <c r="D100" s="7" t="e">
        <f>AVERAGE($F100:$IV100)</f>
        <v>#DIV/0!</v>
      </c>
      <c r="E100" s="20" t="s">
        <v>142</v>
      </c>
    </row>
    <row r="101" spans="1:6" ht="15.75">
      <c r="A101" s="64" t="s">
        <v>115</v>
      </c>
      <c r="B101" s="65" t="s">
        <v>75</v>
      </c>
      <c r="C101" s="7">
        <f>COUNTA($F101:$IV101)</f>
        <v>0</v>
      </c>
      <c r="D101" s="7" t="e">
        <f>AVERAGE($F101:$IV101)</f>
        <v>#DIV/0!</v>
      </c>
      <c r="E101" s="20" t="s">
        <v>142</v>
      </c>
    </row>
    <row r="102" spans="1:6" ht="37.5">
      <c r="A102" s="64" t="s">
        <v>117</v>
      </c>
      <c r="B102" s="65" t="s">
        <v>176</v>
      </c>
      <c r="C102" s="12" t="s">
        <v>139</v>
      </c>
      <c r="D102" s="12" t="s">
        <v>141</v>
      </c>
      <c r="E102" s="12" t="s">
        <v>140</v>
      </c>
    </row>
    <row r="103" spans="1:6" ht="47.25">
      <c r="A103" s="64" t="s">
        <v>178</v>
      </c>
      <c r="B103" s="65" t="s">
        <v>184</v>
      </c>
      <c r="C103" s="7">
        <f t="shared" ref="C103:C109" si="12">COUNTA($F103:$IV103)</f>
        <v>0</v>
      </c>
      <c r="D103" s="7">
        <f t="shared" ref="D103:D109" si="13">COUNTIF($F103:$IV103,"нет")</f>
        <v>0</v>
      </c>
      <c r="E103" s="7">
        <f t="shared" ref="E103:E109" si="14">COUNTIF($F103:$IV103,"да")</f>
        <v>0</v>
      </c>
      <c r="F103" s="60"/>
    </row>
    <row r="104" spans="1:6" ht="47.25">
      <c r="A104" s="64" t="s">
        <v>179</v>
      </c>
      <c r="B104" s="65" t="s">
        <v>185</v>
      </c>
      <c r="C104" s="7">
        <f t="shared" si="12"/>
        <v>0</v>
      </c>
      <c r="D104" s="7">
        <f t="shared" si="13"/>
        <v>0</v>
      </c>
      <c r="E104" s="7">
        <f t="shared" si="14"/>
        <v>0</v>
      </c>
      <c r="F104" s="60"/>
    </row>
    <row r="105" spans="1:6" ht="47.25">
      <c r="A105" s="64" t="s">
        <v>180</v>
      </c>
      <c r="B105" s="65" t="s">
        <v>186</v>
      </c>
      <c r="C105" s="7">
        <f t="shared" si="12"/>
        <v>0</v>
      </c>
      <c r="D105" s="7">
        <f t="shared" si="13"/>
        <v>0</v>
      </c>
      <c r="E105" s="7">
        <f t="shared" si="14"/>
        <v>0</v>
      </c>
      <c r="F105" s="60"/>
    </row>
    <row r="106" spans="1:6" ht="15.75">
      <c r="A106" s="64" t="s">
        <v>181</v>
      </c>
      <c r="B106" s="65" t="s">
        <v>187</v>
      </c>
      <c r="C106" s="7">
        <f t="shared" si="12"/>
        <v>0</v>
      </c>
      <c r="D106" s="7">
        <f t="shared" si="13"/>
        <v>0</v>
      </c>
      <c r="E106" s="7">
        <f t="shared" si="14"/>
        <v>0</v>
      </c>
      <c r="F106" s="60"/>
    </row>
    <row r="107" spans="1:6" ht="15.75">
      <c r="A107" s="64" t="s">
        <v>182</v>
      </c>
      <c r="B107" s="65" t="s">
        <v>188</v>
      </c>
      <c r="C107" s="7">
        <f t="shared" si="12"/>
        <v>0</v>
      </c>
      <c r="D107" s="7">
        <f t="shared" si="13"/>
        <v>0</v>
      </c>
      <c r="E107" s="7">
        <f t="shared" si="14"/>
        <v>0</v>
      </c>
      <c r="F107" s="60"/>
    </row>
    <row r="108" spans="1:6" ht="15.75">
      <c r="A108" s="64" t="s">
        <v>183</v>
      </c>
      <c r="B108" s="65" t="s">
        <v>177</v>
      </c>
      <c r="C108" s="7">
        <f t="shared" si="12"/>
        <v>0</v>
      </c>
      <c r="D108" s="7">
        <f t="shared" si="13"/>
        <v>0</v>
      </c>
      <c r="E108" s="7">
        <f t="shared" si="14"/>
        <v>0</v>
      </c>
    </row>
    <row r="109" spans="1:6" ht="31.5">
      <c r="A109" s="68" t="s">
        <v>118</v>
      </c>
      <c r="B109" s="65" t="s">
        <v>76</v>
      </c>
      <c r="C109" s="7">
        <f t="shared" si="12"/>
        <v>0</v>
      </c>
      <c r="D109" s="7">
        <f t="shared" si="13"/>
        <v>0</v>
      </c>
      <c r="E109" s="7">
        <f t="shared" si="14"/>
        <v>0</v>
      </c>
    </row>
    <row r="110" spans="1:6" ht="56.25">
      <c r="A110" s="62" t="s">
        <v>119</v>
      </c>
      <c r="B110" s="63" t="s">
        <v>77</v>
      </c>
      <c r="C110" s="12" t="s">
        <v>139</v>
      </c>
      <c r="D110" s="12" t="s">
        <v>143</v>
      </c>
      <c r="E110" s="20" t="s">
        <v>67</v>
      </c>
    </row>
    <row r="111" spans="1:6" ht="31.5">
      <c r="A111" s="64" t="s">
        <v>120</v>
      </c>
      <c r="B111" s="65" t="s">
        <v>123</v>
      </c>
      <c r="C111" s="7">
        <f>COUNTA($F111:$IV111)</f>
        <v>0</v>
      </c>
      <c r="D111" s="7" t="e">
        <f>AVERAGE($F111:$IV111)</f>
        <v>#DIV/0!</v>
      </c>
      <c r="E111" s="20" t="s">
        <v>142</v>
      </c>
    </row>
    <row r="112" spans="1:6" ht="31.5">
      <c r="A112" s="64" t="s">
        <v>121</v>
      </c>
      <c r="B112" s="65" t="s">
        <v>189</v>
      </c>
      <c r="C112" s="7">
        <f>COUNTA($F112:$IV112)</f>
        <v>0</v>
      </c>
      <c r="D112" s="7" t="e">
        <f>AVERAGE($F112:$IV112)</f>
        <v>#DIV/0!</v>
      </c>
      <c r="E112" s="20" t="s">
        <v>142</v>
      </c>
    </row>
    <row r="113" spans="1:5" ht="110.25">
      <c r="A113" s="64" t="s">
        <v>122</v>
      </c>
      <c r="B113" s="63" t="s">
        <v>126</v>
      </c>
      <c r="C113" s="7">
        <f>COUNTA($F113:$IV113)</f>
        <v>0</v>
      </c>
      <c r="D113" s="7" t="e">
        <f>AVERAGE($F113:$IV113)</f>
        <v>#DIV/0!</v>
      </c>
      <c r="E113" s="20" t="s">
        <v>142</v>
      </c>
    </row>
    <row r="114" spans="1:5" ht="126">
      <c r="A114" s="64" t="s">
        <v>124</v>
      </c>
      <c r="B114" s="63" t="s">
        <v>125</v>
      </c>
      <c r="C114" s="7">
        <f>COUNTA($F114:$IV114)</f>
        <v>0</v>
      </c>
      <c r="D114" s="7" t="e">
        <f>AVERAGE($F114:$IV114)</f>
        <v>#DIV/0!</v>
      </c>
      <c r="E114" s="20" t="s">
        <v>142</v>
      </c>
    </row>
    <row r="115" spans="1:5" ht="15.75">
      <c r="A115" s="49"/>
      <c r="B115" s="50"/>
      <c r="D115" s="51"/>
      <c r="E115" s="52"/>
    </row>
    <row r="117" spans="1:5" ht="15.75">
      <c r="A117" s="69" t="s">
        <v>144</v>
      </c>
      <c r="B117" s="38"/>
      <c r="C117" s="80"/>
      <c r="D117" s="80"/>
      <c r="E117" s="80"/>
    </row>
    <row r="118" spans="1:5">
      <c r="A118" s="10"/>
      <c r="B118" s="14" t="s">
        <v>36</v>
      </c>
      <c r="C118" s="15" t="s">
        <v>37</v>
      </c>
      <c r="E118" s="16" t="s">
        <v>38</v>
      </c>
    </row>
  </sheetData>
  <sheetProtection password="C982" sheet="1" formatColumns="0" formatRows="0"/>
  <mergeCells count="1">
    <mergeCell ref="C117:E117"/>
  </mergeCells>
  <phoneticPr fontId="0" type="noConversion"/>
  <conditionalFormatting sqref="C19:C21 C23:C27 C29:C33 C35:C39">
    <cfRule type="expression" dxfId="11" priority="100" stopIfTrue="1">
      <formula>NOT($C19=SUM($D19:$E19))</formula>
    </cfRule>
  </conditionalFormatting>
  <conditionalFormatting sqref="C6:C16 C18:C21 C23:C27 C29:C33 C35:C39 C87:C95">
    <cfRule type="expression" dxfId="10" priority="89" stopIfTrue="1">
      <formula>NOT($C6=$C$5)</formula>
    </cfRule>
  </conditionalFormatting>
  <conditionalFormatting sqref="C86:E86 C96:E96 E110">
    <cfRule type="containsBlanks" dxfId="9" priority="87" stopIfTrue="1">
      <formula>LEN(TRIM(C86))=0</formula>
    </cfRule>
  </conditionalFormatting>
  <conditionalFormatting sqref="C97:C101 C111:C114">
    <cfRule type="expression" dxfId="8" priority="76" stopIfTrue="1">
      <formula>NOT($C97=$C$5)</formula>
    </cfRule>
  </conditionalFormatting>
  <conditionalFormatting sqref="C103:C109">
    <cfRule type="expression" dxfId="7" priority="75" stopIfTrue="1">
      <formula>NOT($C103=SUM($D103:$E103))</formula>
    </cfRule>
  </conditionalFormatting>
  <conditionalFormatting sqref="C103:C109">
    <cfRule type="expression" dxfId="6" priority="74" stopIfTrue="1">
      <formula>NOT($C103=$C$5)</formula>
    </cfRule>
  </conditionalFormatting>
  <conditionalFormatting sqref="C41:C57">
    <cfRule type="expression" dxfId="5" priority="6" stopIfTrue="1">
      <formula>NOT($C41=SUM($D41:$E41))</formula>
    </cfRule>
  </conditionalFormatting>
  <conditionalFormatting sqref="C41:C57">
    <cfRule type="expression" dxfId="4" priority="5" stopIfTrue="1">
      <formula>NOT($C41=$C$5)</formula>
    </cfRule>
  </conditionalFormatting>
  <conditionalFormatting sqref="C59:C75">
    <cfRule type="expression" dxfId="3" priority="4" stopIfTrue="1">
      <formula>NOT($C59=SUM($D59:$E59))</formula>
    </cfRule>
  </conditionalFormatting>
  <conditionalFormatting sqref="C59:C75">
    <cfRule type="expression" dxfId="2" priority="3" stopIfTrue="1">
      <formula>NOT($C59=$C$5)</formula>
    </cfRule>
  </conditionalFormatting>
  <conditionalFormatting sqref="C77:C84">
    <cfRule type="expression" dxfId="1" priority="2" stopIfTrue="1">
      <formula>NOT($C77=SUM($D77:$E77))</formula>
    </cfRule>
  </conditionalFormatting>
  <conditionalFormatting sqref="C77:C84">
    <cfRule type="expression" dxfId="0" priority="1" stopIfTrue="1">
      <formula>NOT($C77=$C$5)</formula>
    </cfRule>
  </conditionalFormatting>
  <dataValidations count="3">
    <dataValidation allowBlank="1" showInputMessage="1" showErrorMessage="1" promptTitle="Это заголовок" prompt="Данное поле не заполняется" sqref="C85:C86 D5:E16 D18:E18 C96:D96 C22:E22 D86 C34:E34 C17:E17 C28:E28 E110:E115 E85:E101 C110 C40:D40 D76 D58"/>
    <dataValidation allowBlank="1" showInputMessage="1" showErrorMessage="1" promptTitle="ДОО - " prompt="дошкольная образовательная организация" sqref="B10:B16"/>
    <dataValidation allowBlank="1" showInputMessage="1" showErrorMessage="1" promptTitle="МОУО-" prompt="муниципальный орган управления образованием" sqref="B8:B9"/>
  </dataValidation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Инструкция</vt:lpstr>
      <vt:lpstr>Анкета</vt:lpstr>
      <vt:lpstr>Сводка</vt:lpstr>
      <vt:lpstr>Анкета!Область_печати</vt:lpstr>
      <vt:lpstr>Сводка!Область_печати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2019-12-10T11:24:37Z</dcterms:modified>
</cp:coreProperties>
</file>